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1595" tabRatio="859"/>
  </bookViews>
  <sheets>
    <sheet name="ГБ" sheetId="2" r:id="rId1"/>
    <sheet name="КОКБ" sheetId="59" r:id="rId2"/>
    <sheet name="ОБ КО №1" sheetId="3" r:id="rId3"/>
    <sheet name="ОБ КО №2" sheetId="7" r:id="rId4"/>
    <sheet name="Уз. на ст. Шарья" sheetId="58" r:id="rId5"/>
    <sheet name="Уз. на ст.  Буй" sheetId="57" r:id="rId6"/>
    <sheet name="Буйская ЦРБ" sheetId="8" r:id="rId7"/>
    <sheet name="Шарьинская ОБ" sheetId="9" r:id="rId8"/>
    <sheet name="Волгореченская ГБ" sheetId="10" r:id="rId9"/>
    <sheet name="Нерехтская ЦРБ" sheetId="11" r:id="rId10"/>
    <sheet name="Галичская ОБ" sheetId="12" r:id="rId11"/>
    <sheet name="Мантуровская ОБ" sheetId="13" r:id="rId12"/>
    <sheet name="Нейская РБ" sheetId="14" r:id="rId13"/>
    <sheet name="КОДБ" sheetId="19" r:id="rId14"/>
    <sheet name="Красносельская РБ" sheetId="24" r:id="rId15"/>
    <sheet name="Судиславская РБ" sheetId="25" r:id="rId16"/>
    <sheet name="Чухломская ЦРБ" sheetId="26" r:id="rId17"/>
    <sheet name="Солигаличская РБ" sheetId="27" r:id="rId18"/>
    <sheet name="Антроповская ЦРБ" sheetId="28" r:id="rId19"/>
    <sheet name="Парфеньевская РБ" sheetId="29" r:id="rId20"/>
    <sheet name="Сусанинская РБ" sheetId="30" r:id="rId21"/>
    <sheet name="Островская РБ" sheetId="31" r:id="rId22"/>
    <sheet name="Кадыйская РБ" sheetId="32" r:id="rId23"/>
    <sheet name="Макарьевская РБ" sheetId="33" r:id="rId24"/>
    <sheet name="Кологривская РБ" sheetId="34" r:id="rId25"/>
    <sheet name="Вохмская РБ" sheetId="39" r:id="rId26"/>
    <sheet name="Медекс" sheetId="50" r:id="rId27"/>
    <sheet name="Нефросовет" sheetId="51" r:id="rId28"/>
    <sheet name="МЦ Здоровье" sheetId="47" state="hidden" r:id="rId29"/>
    <sheet name="Поликлиника № 5" sheetId="60" state="hidden" r:id="rId30"/>
  </sheets>
  <calcPr calcId="144525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47" l="1"/>
  <c r="N7" i="47"/>
  <c r="N8" i="47"/>
  <c r="N9" i="47"/>
  <c r="N10" i="47"/>
  <c r="N11" i="47"/>
  <c r="N12" i="47"/>
  <c r="N13" i="47"/>
  <c r="N14" i="47"/>
  <c r="N15" i="47"/>
  <c r="N16" i="47"/>
  <c r="N17" i="47"/>
  <c r="N18" i="47"/>
  <c r="N19" i="47"/>
  <c r="N6" i="60"/>
  <c r="N7" i="60"/>
  <c r="N8" i="60"/>
  <c r="N9" i="60"/>
  <c r="N10" i="60"/>
  <c r="N11" i="60"/>
  <c r="N12" i="60"/>
  <c r="N13" i="60"/>
  <c r="N14" i="60"/>
  <c r="N15" i="60"/>
  <c r="N16" i="60"/>
  <c r="N17" i="60"/>
  <c r="N18" i="60"/>
  <c r="N19" i="60"/>
  <c r="N5" i="47"/>
  <c r="N5" i="60"/>
  <c r="N39" i="60" s="1"/>
  <c r="N39" i="47" l="1"/>
  <c r="Q20" i="47"/>
  <c r="Q20" i="60"/>
  <c r="I19" i="47" l="1"/>
  <c r="I18" i="47"/>
  <c r="I17" i="47"/>
  <c r="I16" i="47"/>
  <c r="I15" i="47"/>
  <c r="I14" i="47"/>
  <c r="I13" i="47"/>
  <c r="I12" i="47"/>
  <c r="I11" i="47"/>
  <c r="I10" i="47"/>
  <c r="I9" i="47"/>
  <c r="I8" i="47"/>
  <c r="I7" i="47"/>
  <c r="I6" i="47"/>
  <c r="I5" i="47"/>
  <c r="I19" i="60"/>
  <c r="I18" i="60"/>
  <c r="I17" i="60"/>
  <c r="I16" i="60"/>
  <c r="I15" i="60"/>
  <c r="I14" i="60"/>
  <c r="I13" i="60"/>
  <c r="I12" i="60"/>
  <c r="I11" i="60"/>
  <c r="I10" i="60"/>
  <c r="I9" i="60"/>
  <c r="I8" i="60"/>
  <c r="I7" i="60"/>
  <c r="I6" i="60"/>
  <c r="I5" i="60"/>
  <c r="G19" i="47"/>
  <c r="G18" i="47"/>
  <c r="G17" i="47"/>
  <c r="G16" i="47"/>
  <c r="G15" i="47"/>
  <c r="G14" i="47"/>
  <c r="G13" i="47"/>
  <c r="G12" i="47"/>
  <c r="G11" i="47"/>
  <c r="G10" i="47"/>
  <c r="G9" i="47"/>
  <c r="G8" i="47"/>
  <c r="G7" i="47"/>
  <c r="G6" i="47"/>
  <c r="G5" i="47"/>
  <c r="G19" i="60"/>
  <c r="G18" i="60"/>
  <c r="G17" i="60"/>
  <c r="G16" i="60"/>
  <c r="G15" i="60"/>
  <c r="G14" i="60"/>
  <c r="G13" i="60"/>
  <c r="G12" i="60"/>
  <c r="G11" i="60"/>
  <c r="G10" i="60"/>
  <c r="G9" i="60"/>
  <c r="G8" i="60"/>
  <c r="G7" i="60"/>
  <c r="G6" i="60"/>
  <c r="G5" i="60"/>
  <c r="E19" i="47"/>
  <c r="E18" i="47"/>
  <c r="E17" i="47"/>
  <c r="E16" i="47"/>
  <c r="E15" i="47"/>
  <c r="E14" i="47"/>
  <c r="E13" i="47"/>
  <c r="E12" i="47"/>
  <c r="E11" i="47"/>
  <c r="E10" i="47"/>
  <c r="E9" i="47"/>
  <c r="E8" i="47"/>
  <c r="E7" i="47"/>
  <c r="E6" i="47"/>
  <c r="E5" i="47"/>
  <c r="E19" i="60"/>
  <c r="E18" i="60"/>
  <c r="E17" i="60"/>
  <c r="E16" i="60"/>
  <c r="E15" i="60"/>
  <c r="E14" i="60"/>
  <c r="E13" i="60"/>
  <c r="E12" i="60"/>
  <c r="E11" i="60"/>
  <c r="E10" i="60"/>
  <c r="E9" i="60"/>
  <c r="E8" i="60"/>
  <c r="E7" i="60"/>
  <c r="E6" i="60"/>
  <c r="E5" i="60"/>
  <c r="C6" i="47"/>
  <c r="C7" i="47"/>
  <c r="C8" i="47"/>
  <c r="C9" i="47"/>
  <c r="C10" i="47"/>
  <c r="C11" i="47"/>
  <c r="C12" i="47"/>
  <c r="C13" i="47"/>
  <c r="C14" i="47"/>
  <c r="C15" i="47"/>
  <c r="C16" i="47"/>
  <c r="C17" i="47"/>
  <c r="C18" i="47"/>
  <c r="C19" i="47"/>
  <c r="C6" i="60"/>
  <c r="C7" i="60"/>
  <c r="C8" i="60"/>
  <c r="C9" i="60"/>
  <c r="C10" i="60"/>
  <c r="C11" i="60"/>
  <c r="C12" i="60"/>
  <c r="C13" i="60"/>
  <c r="C14" i="60"/>
  <c r="C15" i="60"/>
  <c r="C16" i="60"/>
  <c r="C17" i="60"/>
  <c r="C18" i="60"/>
  <c r="C19" i="60"/>
  <c r="C5" i="47"/>
  <c r="C5" i="60"/>
  <c r="I55" i="60" l="1"/>
  <c r="G55" i="60"/>
  <c r="E55" i="60"/>
  <c r="C55" i="60"/>
  <c r="I54" i="60"/>
  <c r="G54" i="60"/>
  <c r="E54" i="60"/>
  <c r="C54" i="60"/>
  <c r="I53" i="60"/>
  <c r="G53" i="60"/>
  <c r="E53" i="60"/>
  <c r="C53" i="60"/>
  <c r="I52" i="60"/>
  <c r="G52" i="60"/>
  <c r="E52" i="60"/>
  <c r="C52" i="60"/>
  <c r="I51" i="60"/>
  <c r="G51" i="60"/>
  <c r="E51" i="60"/>
  <c r="C51" i="60"/>
  <c r="I50" i="60"/>
  <c r="G50" i="60"/>
  <c r="E50" i="60"/>
  <c r="C50" i="60"/>
  <c r="I49" i="60"/>
  <c r="G49" i="60"/>
  <c r="E49" i="60"/>
  <c r="C49" i="60"/>
  <c r="I48" i="60"/>
  <c r="G48" i="60"/>
  <c r="E48" i="60"/>
  <c r="C48" i="60"/>
  <c r="I47" i="60"/>
  <c r="G47" i="60"/>
  <c r="E47" i="60"/>
  <c r="C47" i="60"/>
  <c r="I46" i="60"/>
  <c r="G46" i="60"/>
  <c r="E46" i="60"/>
  <c r="C46" i="60"/>
  <c r="I45" i="60"/>
  <c r="G45" i="60"/>
  <c r="E45" i="60"/>
  <c r="C45" i="60"/>
  <c r="I44" i="60"/>
  <c r="G44" i="60"/>
  <c r="E44" i="60"/>
  <c r="C44" i="60"/>
  <c r="I43" i="60"/>
  <c r="G43" i="60"/>
  <c r="E43" i="60"/>
  <c r="C43" i="60"/>
  <c r="I42" i="60"/>
  <c r="G42" i="60"/>
  <c r="E42" i="60"/>
  <c r="C42" i="60"/>
  <c r="I41" i="60"/>
  <c r="G41" i="60"/>
  <c r="E41" i="60"/>
  <c r="C41" i="60"/>
  <c r="P21" i="60"/>
  <c r="J19" i="60"/>
  <c r="H19" i="60"/>
  <c r="F19" i="60"/>
  <c r="D19" i="60"/>
  <c r="J18" i="60"/>
  <c r="H18" i="60"/>
  <c r="F18" i="60"/>
  <c r="D18" i="60"/>
  <c r="J17" i="60"/>
  <c r="H17" i="60"/>
  <c r="F17" i="60"/>
  <c r="D17" i="60"/>
  <c r="J16" i="60"/>
  <c r="H16" i="60"/>
  <c r="F16" i="60"/>
  <c r="D16" i="60"/>
  <c r="J15" i="60"/>
  <c r="H15" i="60"/>
  <c r="F15" i="60"/>
  <c r="D15" i="60"/>
  <c r="J14" i="60"/>
  <c r="H14" i="60"/>
  <c r="F14" i="60"/>
  <c r="D14" i="60"/>
  <c r="J13" i="60"/>
  <c r="H13" i="60"/>
  <c r="F13" i="60"/>
  <c r="D13" i="60"/>
  <c r="H12" i="60"/>
  <c r="F12" i="60"/>
  <c r="J11" i="60"/>
  <c r="H11" i="60"/>
  <c r="F11" i="60"/>
  <c r="D11" i="60"/>
  <c r="J10" i="60"/>
  <c r="H10" i="60"/>
  <c r="F10" i="60"/>
  <c r="J9" i="60"/>
  <c r="H9" i="60"/>
  <c r="F9" i="60"/>
  <c r="D9" i="60"/>
  <c r="J8" i="60"/>
  <c r="H8" i="60"/>
  <c r="F8" i="60"/>
  <c r="D8" i="60"/>
  <c r="J7" i="60"/>
  <c r="H7" i="60"/>
  <c r="F7" i="60"/>
  <c r="D7" i="60"/>
  <c r="J6" i="60"/>
  <c r="H6" i="60"/>
  <c r="F6" i="60"/>
  <c r="K6" i="60"/>
  <c r="J5" i="60"/>
  <c r="F5" i="60"/>
  <c r="P6" i="60" l="1"/>
  <c r="K10" i="60"/>
  <c r="K13" i="60"/>
  <c r="K15" i="60"/>
  <c r="K17" i="60"/>
  <c r="L18" i="60"/>
  <c r="L15" i="60"/>
  <c r="K14" i="60"/>
  <c r="K16" i="60"/>
  <c r="K18" i="60"/>
  <c r="G56" i="60"/>
  <c r="I56" i="60"/>
  <c r="C56" i="60"/>
  <c r="E56" i="60"/>
  <c r="K42" i="60"/>
  <c r="K43" i="60"/>
  <c r="K44" i="60"/>
  <c r="K45" i="60"/>
  <c r="K46" i="60"/>
  <c r="K47" i="60"/>
  <c r="K48" i="60"/>
  <c r="K49" i="60"/>
  <c r="K50" i="60"/>
  <c r="K51" i="60"/>
  <c r="K52" i="60"/>
  <c r="K53" i="60"/>
  <c r="K54" i="60"/>
  <c r="K55" i="60"/>
  <c r="K12" i="60"/>
  <c r="D12" i="60"/>
  <c r="C20" i="60"/>
  <c r="L9" i="60"/>
  <c r="G20" i="60"/>
  <c r="L19" i="60"/>
  <c r="I20" i="60"/>
  <c r="K19" i="60"/>
  <c r="F20" i="60"/>
  <c r="L14" i="60"/>
  <c r="L7" i="60"/>
  <c r="L11" i="60"/>
  <c r="L13" i="60"/>
  <c r="L17" i="60"/>
  <c r="L8" i="60"/>
  <c r="L16" i="60"/>
  <c r="K5" i="60"/>
  <c r="K7" i="60"/>
  <c r="K8" i="60"/>
  <c r="K11" i="60"/>
  <c r="D5" i="60"/>
  <c r="H5" i="60"/>
  <c r="H20" i="60" s="1"/>
  <c r="D6" i="60"/>
  <c r="L6" i="60" s="1"/>
  <c r="D10" i="60"/>
  <c r="L10" i="60" s="1"/>
  <c r="E20" i="60"/>
  <c r="J12" i="60"/>
  <c r="K9" i="60"/>
  <c r="K41" i="60"/>
  <c r="P8" i="60" l="1"/>
  <c r="P13" i="60"/>
  <c r="P7" i="60"/>
  <c r="P18" i="60"/>
  <c r="P10" i="60"/>
  <c r="P12" i="60"/>
  <c r="P16" i="60"/>
  <c r="P17" i="60"/>
  <c r="P11" i="60"/>
  <c r="P19" i="60"/>
  <c r="P14" i="60"/>
  <c r="P15" i="60"/>
  <c r="P9" i="60"/>
  <c r="K56" i="60"/>
  <c r="L12" i="60"/>
  <c r="J20" i="60"/>
  <c r="L5" i="60"/>
  <c r="D20" i="60"/>
  <c r="K20" i="60"/>
  <c r="P5" i="60"/>
  <c r="I55" i="47"/>
  <c r="G55" i="47"/>
  <c r="E55" i="47"/>
  <c r="C55" i="47"/>
  <c r="I54" i="47"/>
  <c r="G54" i="47"/>
  <c r="E54" i="47"/>
  <c r="C54" i="47"/>
  <c r="I53" i="47"/>
  <c r="G53" i="47"/>
  <c r="E53" i="47"/>
  <c r="C53" i="47"/>
  <c r="I52" i="47"/>
  <c r="G52" i="47"/>
  <c r="E52" i="47"/>
  <c r="C52" i="47"/>
  <c r="I51" i="47"/>
  <c r="G51" i="47"/>
  <c r="E51" i="47"/>
  <c r="C51" i="47"/>
  <c r="I50" i="47"/>
  <c r="G50" i="47"/>
  <c r="E50" i="47"/>
  <c r="C50" i="47"/>
  <c r="I49" i="47"/>
  <c r="G49" i="47"/>
  <c r="E49" i="47"/>
  <c r="C49" i="47"/>
  <c r="I48" i="47"/>
  <c r="G48" i="47"/>
  <c r="E48" i="47"/>
  <c r="C48" i="47"/>
  <c r="I47" i="47"/>
  <c r="G47" i="47"/>
  <c r="E47" i="47"/>
  <c r="C47" i="47"/>
  <c r="I46" i="47"/>
  <c r="G46" i="47"/>
  <c r="E46" i="47"/>
  <c r="C46" i="47"/>
  <c r="I45" i="47"/>
  <c r="G45" i="47"/>
  <c r="E45" i="47"/>
  <c r="C45" i="47"/>
  <c r="I44" i="47"/>
  <c r="G44" i="47"/>
  <c r="E44" i="47"/>
  <c r="C44" i="47"/>
  <c r="I43" i="47"/>
  <c r="G43" i="47"/>
  <c r="E43" i="47"/>
  <c r="C43" i="47"/>
  <c r="I42" i="47"/>
  <c r="G42" i="47"/>
  <c r="E42" i="47"/>
  <c r="C42" i="47"/>
  <c r="I41" i="47"/>
  <c r="G41" i="47"/>
  <c r="E41" i="47"/>
  <c r="C41" i="47"/>
  <c r="P21" i="47"/>
  <c r="J19" i="47"/>
  <c r="H19" i="47"/>
  <c r="F19" i="47"/>
  <c r="D19" i="47"/>
  <c r="J18" i="47"/>
  <c r="H18" i="47"/>
  <c r="F18" i="47"/>
  <c r="D18" i="47"/>
  <c r="J17" i="47"/>
  <c r="H17" i="47"/>
  <c r="F17" i="47"/>
  <c r="D17" i="47"/>
  <c r="J16" i="47"/>
  <c r="H16" i="47"/>
  <c r="F16" i="47"/>
  <c r="D16" i="47"/>
  <c r="J15" i="47"/>
  <c r="H15" i="47"/>
  <c r="F15" i="47"/>
  <c r="D15" i="47"/>
  <c r="J14" i="47"/>
  <c r="H14" i="47"/>
  <c r="F14" i="47"/>
  <c r="D14" i="47"/>
  <c r="J13" i="47"/>
  <c r="H13" i="47"/>
  <c r="F13" i="47"/>
  <c r="D13" i="47"/>
  <c r="J12" i="47"/>
  <c r="H12" i="47"/>
  <c r="F12" i="47"/>
  <c r="D12" i="47"/>
  <c r="J11" i="47"/>
  <c r="H11" i="47"/>
  <c r="F11" i="47"/>
  <c r="J10" i="47"/>
  <c r="H10" i="47"/>
  <c r="F10" i="47"/>
  <c r="J9" i="47"/>
  <c r="H9" i="47"/>
  <c r="F9" i="47"/>
  <c r="J8" i="47"/>
  <c r="H8" i="47"/>
  <c r="F8" i="47"/>
  <c r="J7" i="47"/>
  <c r="H7" i="47"/>
  <c r="F7" i="47"/>
  <c r="D7" i="47"/>
  <c r="K7" i="47"/>
  <c r="J6" i="47"/>
  <c r="H6" i="47"/>
  <c r="F6" i="47"/>
  <c r="J5" i="47"/>
  <c r="I20" i="47"/>
  <c r="L12" i="47" l="1"/>
  <c r="L16" i="47"/>
  <c r="L20" i="60"/>
  <c r="E20" i="47"/>
  <c r="F5" i="47"/>
  <c r="F20" i="47" s="1"/>
  <c r="K8" i="47"/>
  <c r="D8" i="47"/>
  <c r="L8" i="47" s="1"/>
  <c r="K9" i="47"/>
  <c r="D9" i="47"/>
  <c r="L9" i="47" s="1"/>
  <c r="K10" i="47"/>
  <c r="D10" i="47"/>
  <c r="L10" i="47" s="1"/>
  <c r="K11" i="47"/>
  <c r="D11" i="47"/>
  <c r="L11" i="47" s="1"/>
  <c r="K5" i="47"/>
  <c r="G20" i="47"/>
  <c r="K6" i="47"/>
  <c r="D5" i="47"/>
  <c r="H5" i="47"/>
  <c r="H20" i="47" s="1"/>
  <c r="D6" i="47"/>
  <c r="L6" i="47" s="1"/>
  <c r="E56" i="47"/>
  <c r="L7" i="47"/>
  <c r="J20" i="47"/>
  <c r="K43" i="47"/>
  <c r="K44" i="47"/>
  <c r="K46" i="47"/>
  <c r="K47" i="47"/>
  <c r="K51" i="47"/>
  <c r="K52" i="47"/>
  <c r="K53" i="47"/>
  <c r="K54" i="47"/>
  <c r="K55" i="47"/>
  <c r="K45" i="47"/>
  <c r="G56" i="47"/>
  <c r="K48" i="47"/>
  <c r="I56" i="47"/>
  <c r="C56" i="47"/>
  <c r="K41" i="47"/>
  <c r="K42" i="47"/>
  <c r="K49" i="47"/>
  <c r="K50" i="47"/>
  <c r="P20" i="60"/>
  <c r="L14" i="47"/>
  <c r="L18" i="47"/>
  <c r="L15" i="47"/>
  <c r="L19" i="47"/>
  <c r="P7" i="47"/>
  <c r="L13" i="47"/>
  <c r="L17" i="47"/>
  <c r="K12" i="47"/>
  <c r="K13" i="47"/>
  <c r="K14" i="47"/>
  <c r="K15" i="47"/>
  <c r="K16" i="47"/>
  <c r="K17" i="47"/>
  <c r="K18" i="47"/>
  <c r="K19" i="47"/>
  <c r="C20" i="47"/>
  <c r="P5" i="47" l="1"/>
  <c r="P11" i="47"/>
  <c r="P9" i="47"/>
  <c r="P6" i="47"/>
  <c r="P10" i="47"/>
  <c r="P8" i="47"/>
  <c r="D20" i="47"/>
  <c r="L5" i="47"/>
  <c r="K56" i="47"/>
  <c r="P18" i="47"/>
  <c r="P14" i="47"/>
  <c r="P17" i="47"/>
  <c r="P13" i="47"/>
  <c r="P16" i="47"/>
  <c r="P12" i="47"/>
  <c r="K20" i="47"/>
  <c r="P19" i="47"/>
  <c r="P15" i="47"/>
  <c r="P20" i="47" l="1"/>
  <c r="L20" i="47"/>
</calcChain>
</file>

<file path=xl/sharedStrings.xml><?xml version="1.0" encoding="utf-8"?>
<sst xmlns="http://schemas.openxmlformats.org/spreadsheetml/2006/main" count="1095" uniqueCount="61">
  <si>
    <t xml:space="preserve">      Профиль (специальность)</t>
  </si>
  <si>
    <t>Травматология и ортопедия</t>
  </si>
  <si>
    <t>Стоимость</t>
  </si>
  <si>
    <t>I квартал</t>
  </si>
  <si>
    <t>II квартал</t>
  </si>
  <si>
    <t>III квартал</t>
  </si>
  <si>
    <t>IV квартал</t>
  </si>
  <si>
    <t>НЕОТЛОЖНАЯ ПОМОЩЬ</t>
  </si>
  <si>
    <t>Тариф</t>
  </si>
  <si>
    <t>Объемы</t>
  </si>
  <si>
    <t>Терапия</t>
  </si>
  <si>
    <t>Педиатрия</t>
  </si>
  <si>
    <t>Посещение к среднему медицинскому персоналу</t>
  </si>
  <si>
    <t>ИТОГО</t>
  </si>
  <si>
    <t>Год</t>
  </si>
  <si>
    <t>ООО "Медицинский центр "Здоровье"</t>
  </si>
  <si>
    <t>ЧУ "Клиника Медекс Кострома"</t>
  </si>
  <si>
    <t>%</t>
  </si>
  <si>
    <t>проверка</t>
  </si>
  <si>
    <t xml:space="preserve">ОВП </t>
  </si>
  <si>
    <t xml:space="preserve">Кардиология и ревматология </t>
  </si>
  <si>
    <t>Аллергология и иммунология</t>
  </si>
  <si>
    <t>Неврология</t>
  </si>
  <si>
    <t>Инфекционные болезни</t>
  </si>
  <si>
    <t xml:space="preserve">Хирургия </t>
  </si>
  <si>
    <t>Пульмонология</t>
  </si>
  <si>
    <t>Оториноларингология</t>
  </si>
  <si>
    <t>Офтальмология</t>
  </si>
  <si>
    <t>от МО</t>
  </si>
  <si>
    <t>ОГБУЗ "Городская больница г. Костромы"</t>
  </si>
  <si>
    <t>ОГБУЗ Буйская ЦРБ</t>
  </si>
  <si>
    <t>ОГБУЗ Шарьинская ОБ</t>
  </si>
  <si>
    <t>ОГБУЗ Волгореченская ГБ</t>
  </si>
  <si>
    <t>ОГБУЗ Галичская окружная больница</t>
  </si>
  <si>
    <t>ОГБУЗ Нейская РБ</t>
  </si>
  <si>
    <t>ОГБУЗ Красносельская РБ</t>
  </si>
  <si>
    <t>ОГБУЗ Парфеньевская РБ</t>
  </si>
  <si>
    <t>ОГБУЗ "КОКБ имени Королева Е. И."</t>
  </si>
  <si>
    <t>ОГБУЗ ОБ КО № 1</t>
  </si>
  <si>
    <t>ОГБУЗ ОБ КО № 2</t>
  </si>
  <si>
    <t>ОГБУЗ Нерехтская ЦРБ</t>
  </si>
  <si>
    <t>ОГБУЗ Мантуровская ОБ</t>
  </si>
  <si>
    <t>ОГБУЗ КОДБ</t>
  </si>
  <si>
    <t>ОГБУЗ Судиславская РБ</t>
  </si>
  <si>
    <t>ОГБУЗ Чухломская ЦРБ</t>
  </si>
  <si>
    <t>ОГБУЗ Солигаличская РБ</t>
  </si>
  <si>
    <t>ОГБУЗ Антроповская ЦРБ</t>
  </si>
  <si>
    <t>ОГБУЗ Сусанинская РБ</t>
  </si>
  <si>
    <t>ОГБУЗ Островская РБ</t>
  </si>
  <si>
    <t>ОГБУЗ Кадыйская РБ</t>
  </si>
  <si>
    <t>ОГБУЗ Макарьевская РБ</t>
  </si>
  <si>
    <t>ОГБУЗ Кологривская РБ</t>
  </si>
  <si>
    <t>ОГБУЗ Вохомская РБ</t>
  </si>
  <si>
    <t>Костромской филиал Нефросовета</t>
  </si>
  <si>
    <t>добавить/снять</t>
  </si>
  <si>
    <t>Урология</t>
  </si>
  <si>
    <t>Акушерство и гинекология</t>
  </si>
  <si>
    <t>ЧУЗ "РЖД-Медицина" г. Шарья"</t>
  </si>
  <si>
    <t>ЧУЗ "РЖД-Медицина" г. Буй"</t>
  </si>
  <si>
    <t>ПОЛИКЛИНИКА № 5 ФГБУ ФКЦ ВМТ ФМБА РОССИИ</t>
  </si>
  <si>
    <t>% из файла "на защиту от мо"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</si>
</sst>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9" fillId="0" borderId="0" applyNumberFormat="0" applyFont="0" applyFill="0" applyBorder="0" applyAlignment="0" applyProtection="0">
      <alignment vertical="top"/>
    </xf>
    <xf numFmtId="0" fontId="10" fillId="0" borderId="0"/>
    <xf numFmtId="0" fontId="11" fillId="0" borderId="0"/>
    <xf numFmtId="0" fontId="9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5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2" fontId="1" fillId="0" borderId="1" xfId="0" applyNumberFormat="1" applyFont="1" applyFill="1" applyBorder="1"/>
    <xf numFmtId="4" fontId="1" fillId="0" borderId="1" xfId="0" applyNumberFormat="1" applyFont="1" applyFill="1" applyBorder="1"/>
    <xf numFmtId="0" fontId="1" fillId="0" borderId="6" xfId="0" applyFont="1" applyFill="1" applyBorder="1"/>
    <xf numFmtId="4" fontId="1" fillId="0" borderId="7" xfId="0" applyNumberFormat="1" applyFont="1" applyFill="1" applyBorder="1"/>
    <xf numFmtId="0" fontId="2" fillId="0" borderId="2" xfId="0" applyFont="1" applyFill="1" applyBorder="1" applyAlignment="1">
      <alignment horizontal="right"/>
    </xf>
    <xf numFmtId="0" fontId="1" fillId="0" borderId="0" xfId="0" applyFont="1" applyFill="1" applyBorder="1"/>
    <xf numFmtId="2" fontId="1" fillId="0" borderId="0" xfId="0" applyNumberFormat="1" applyFont="1" applyFill="1" applyBorder="1"/>
    <xf numFmtId="0" fontId="2" fillId="0" borderId="0" xfId="0" applyFont="1" applyFill="1" applyBorder="1" applyProtection="1">
      <protection locked="0"/>
    </xf>
    <xf numFmtId="4" fontId="1" fillId="0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/>
    <xf numFmtId="4" fontId="2" fillId="0" borderId="0" xfId="0" applyNumberFormat="1" applyFont="1" applyFill="1" applyBorder="1"/>
    <xf numFmtId="0" fontId="2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/>
    <xf numFmtId="0" fontId="4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7" fillId="3" borderId="0" xfId="0" applyFont="1" applyFill="1"/>
    <xf numFmtId="0" fontId="1" fillId="0" borderId="11" xfId="0" applyFont="1" applyFill="1" applyBorder="1" applyAlignment="1">
      <alignment wrapText="1"/>
    </xf>
    <xf numFmtId="0" fontId="2" fillId="4" borderId="0" xfId="0" applyFont="1" applyFill="1" applyBorder="1" applyProtection="1">
      <protection locked="0"/>
    </xf>
    <xf numFmtId="0" fontId="2" fillId="5" borderId="0" xfId="0" applyFont="1" applyFill="1" applyBorder="1" applyProtection="1">
      <protection locked="0"/>
    </xf>
    <xf numFmtId="3" fontId="2" fillId="0" borderId="3" xfId="0" applyNumberFormat="1" applyFont="1" applyFill="1" applyBorder="1"/>
    <xf numFmtId="4" fontId="2" fillId="0" borderId="3" xfId="0" applyNumberFormat="1" applyFont="1" applyFill="1" applyBorder="1"/>
    <xf numFmtId="0" fontId="8" fillId="0" borderId="0" xfId="0" applyFont="1" applyFill="1"/>
    <xf numFmtId="0" fontId="4" fillId="0" borderId="1" xfId="0" applyFont="1" applyFill="1" applyBorder="1"/>
    <xf numFmtId="0" fontId="4" fillId="0" borderId="0" xfId="0" applyFont="1" applyFill="1"/>
    <xf numFmtId="3" fontId="1" fillId="0" borderId="1" xfId="0" applyNumberFormat="1" applyFont="1" applyFill="1" applyBorder="1" applyProtection="1">
      <protection locked="0"/>
    </xf>
    <xf numFmtId="0" fontId="3" fillId="0" borderId="3" xfId="0" applyFont="1" applyFill="1" applyBorder="1"/>
    <xf numFmtId="3" fontId="2" fillId="0" borderId="12" xfId="0" applyNumberFormat="1" applyFont="1" applyFill="1" applyBorder="1"/>
    <xf numFmtId="0" fontId="4" fillId="0" borderId="13" xfId="0" applyFont="1" applyBorder="1" applyAlignment="1">
      <alignment vertical="center"/>
    </xf>
    <xf numFmtId="4" fontId="2" fillId="0" borderId="14" xfId="0" applyNumberFormat="1" applyFont="1" applyFill="1" applyBorder="1"/>
    <xf numFmtId="0" fontId="5" fillId="0" borderId="0" xfId="0" applyFont="1"/>
    <xf numFmtId="3" fontId="1" fillId="0" borderId="1" xfId="0" applyNumberFormat="1" applyFont="1" applyFill="1" applyBorder="1"/>
    <xf numFmtId="4" fontId="2" fillId="2" borderId="6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" fontId="4" fillId="0" borderId="0" xfId="0" applyNumberFormat="1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3" fontId="13" fillId="0" borderId="1" xfId="0" applyNumberFormat="1" applyFont="1" applyFill="1" applyBorder="1" applyAlignment="1">
      <alignment horizontal="center"/>
    </xf>
    <xf numFmtId="4" fontId="13" fillId="0" borderId="0" xfId="0" applyNumberFormat="1" applyFont="1" applyFill="1" applyAlignment="1">
      <alignment horizontal="center" vertical="center"/>
    </xf>
    <xf numFmtId="3" fontId="4" fillId="0" borderId="0" xfId="0" applyNumberFormat="1" applyFont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</cellXfs>
  <cellStyles count="7">
    <cellStyle name="Normal_Sheet2" xfId="3"/>
    <cellStyle name="Гиперссылка 2" xfId="5"/>
    <cellStyle name="Обычный" xfId="0" builtinId="0"/>
    <cellStyle name="Обычный 2" xfId="1"/>
    <cellStyle name="Обычный 2 2" xfId="2"/>
    <cellStyle name="Обычный 3" xfId="4"/>
    <cellStyle name="Обычный 4" xfId="6"/>
  </cellStyles>
  <dxfs count="4"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Тема Office">
  <a:themeElements>
    <a:clrScheme name="Бумажная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zoomScale="90" zoomScaleNormal="90" workbookViewId="0">
      <pane xSplit="1" ySplit="4" topLeftCell="B5" activePane="bottomRight" state="frozen"/>
      <selection activeCell="N48" sqref="N48"/>
      <selection pane="topRight" activeCell="N48" sqref="N48"/>
      <selection pane="bottomLeft" activeCell="N48" sqref="N48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28515625" style="1" bestFit="1" customWidth="1"/>
    <col min="3" max="3" width="12.2851562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8" width="11" style="1" customWidth="1"/>
    <col min="9" max="9" width="12.28515625" style="1" customWidth="1"/>
    <col min="10" max="10" width="9.28515625" style="1" bestFit="1" customWidth="1"/>
    <col min="11" max="11" width="13.5703125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29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3250</v>
      </c>
      <c r="C5" s="4">
        <v>2182375</v>
      </c>
      <c r="D5" s="34">
        <v>3417</v>
      </c>
      <c r="E5" s="4">
        <v>2294515.5</v>
      </c>
      <c r="F5" s="34">
        <v>4487</v>
      </c>
      <c r="G5" s="4">
        <v>3013020.5</v>
      </c>
      <c r="H5" s="34">
        <v>4938</v>
      </c>
      <c r="I5" s="4">
        <v>3315867</v>
      </c>
      <c r="J5" s="40">
        <v>16092</v>
      </c>
      <c r="K5" s="6">
        <v>10805778</v>
      </c>
    </row>
    <row r="6" spans="1:11" s="33" customFormat="1" x14ac:dyDescent="0.25">
      <c r="A6" s="5" t="s">
        <v>10</v>
      </c>
      <c r="B6" s="34">
        <v>3875</v>
      </c>
      <c r="C6" s="4">
        <v>2602062.5</v>
      </c>
      <c r="D6" s="34">
        <v>4073</v>
      </c>
      <c r="E6" s="4">
        <v>2735019.5</v>
      </c>
      <c r="F6" s="34">
        <v>8269</v>
      </c>
      <c r="G6" s="4">
        <v>5552633.5</v>
      </c>
      <c r="H6" s="34">
        <v>5886</v>
      </c>
      <c r="I6" s="4">
        <v>3952449</v>
      </c>
      <c r="J6" s="40">
        <v>22103</v>
      </c>
      <c r="K6" s="6">
        <v>14842164.5</v>
      </c>
    </row>
    <row r="7" spans="1:11" s="33" customFormat="1" x14ac:dyDescent="0.25">
      <c r="A7" s="5" t="s">
        <v>19</v>
      </c>
      <c r="B7" s="34">
        <v>300</v>
      </c>
      <c r="C7" s="4">
        <v>201450</v>
      </c>
      <c r="D7" s="34">
        <v>315</v>
      </c>
      <c r="E7" s="4">
        <v>211522.5</v>
      </c>
      <c r="F7" s="34">
        <v>413</v>
      </c>
      <c r="G7" s="4">
        <v>277329.5</v>
      </c>
      <c r="H7" s="34">
        <v>455</v>
      </c>
      <c r="I7" s="4">
        <v>305532.5</v>
      </c>
      <c r="J7" s="40">
        <v>1483</v>
      </c>
      <c r="K7" s="6">
        <v>995834.5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69</v>
      </c>
      <c r="G8" s="4">
        <v>46333.5</v>
      </c>
      <c r="H8" s="34">
        <v>0</v>
      </c>
      <c r="I8" s="4">
        <v>0</v>
      </c>
      <c r="J8" s="40">
        <v>69</v>
      </c>
      <c r="K8" s="6">
        <v>46333.5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155</v>
      </c>
      <c r="C10" s="4">
        <v>104082.5</v>
      </c>
      <c r="D10" s="34">
        <v>162</v>
      </c>
      <c r="E10" s="4">
        <v>108783</v>
      </c>
      <c r="F10" s="34">
        <v>1001</v>
      </c>
      <c r="G10" s="4">
        <v>672171.5</v>
      </c>
      <c r="H10" s="34">
        <v>233</v>
      </c>
      <c r="I10" s="4">
        <v>156459.5</v>
      </c>
      <c r="J10" s="40">
        <v>1551</v>
      </c>
      <c r="K10" s="6">
        <v>1041496.5</v>
      </c>
    </row>
    <row r="11" spans="1:11" s="33" customFormat="1" x14ac:dyDescent="0.25">
      <c r="A11" s="26" t="s">
        <v>56</v>
      </c>
      <c r="B11" s="34">
        <v>0</v>
      </c>
      <c r="C11" s="4">
        <v>0</v>
      </c>
      <c r="D11" s="34">
        <v>0</v>
      </c>
      <c r="E11" s="4">
        <v>0</v>
      </c>
      <c r="F11" s="34">
        <v>0</v>
      </c>
      <c r="G11" s="4">
        <v>0</v>
      </c>
      <c r="H11" s="34">
        <v>0</v>
      </c>
      <c r="I11" s="4">
        <v>0</v>
      </c>
      <c r="J11" s="40">
        <v>0</v>
      </c>
      <c r="K11" s="6">
        <v>0</v>
      </c>
    </row>
    <row r="12" spans="1:11" s="33" customFormat="1" x14ac:dyDescent="0.25">
      <c r="A12" s="26" t="s">
        <v>23</v>
      </c>
      <c r="B12" s="34">
        <v>7</v>
      </c>
      <c r="C12" s="4">
        <v>4700.5</v>
      </c>
      <c r="D12" s="34">
        <v>7</v>
      </c>
      <c r="E12" s="4">
        <v>4700.5</v>
      </c>
      <c r="F12" s="34">
        <v>27</v>
      </c>
      <c r="G12" s="4">
        <v>18130.5</v>
      </c>
      <c r="H12" s="34">
        <v>11</v>
      </c>
      <c r="I12" s="4">
        <v>7386.5</v>
      </c>
      <c r="J12" s="40">
        <v>52</v>
      </c>
      <c r="K12" s="6">
        <v>34918</v>
      </c>
    </row>
    <row r="13" spans="1:11" s="33" customFormat="1" x14ac:dyDescent="0.25">
      <c r="A13" s="26" t="s">
        <v>24</v>
      </c>
      <c r="B13" s="34">
        <v>138</v>
      </c>
      <c r="C13" s="4">
        <v>92667</v>
      </c>
      <c r="D13" s="34">
        <v>146</v>
      </c>
      <c r="E13" s="4">
        <v>98039</v>
      </c>
      <c r="F13" s="34">
        <v>863</v>
      </c>
      <c r="G13" s="4">
        <v>579504.5</v>
      </c>
      <c r="H13" s="34">
        <v>208</v>
      </c>
      <c r="I13" s="4">
        <v>139672</v>
      </c>
      <c r="J13" s="40">
        <v>1355</v>
      </c>
      <c r="K13" s="6">
        <v>909882.5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10</v>
      </c>
      <c r="G14" s="4">
        <v>6715</v>
      </c>
      <c r="H14" s="34">
        <v>0</v>
      </c>
      <c r="I14" s="4">
        <v>0</v>
      </c>
      <c r="J14" s="40">
        <v>10</v>
      </c>
      <c r="K14" s="6">
        <v>6715</v>
      </c>
    </row>
    <row r="15" spans="1:11" s="33" customFormat="1" x14ac:dyDescent="0.25">
      <c r="A15" s="26" t="s">
        <v>1</v>
      </c>
      <c r="B15" s="34">
        <v>8500</v>
      </c>
      <c r="C15" s="4">
        <v>5707750</v>
      </c>
      <c r="D15" s="34">
        <v>8934</v>
      </c>
      <c r="E15" s="4">
        <v>5999181</v>
      </c>
      <c r="F15" s="34">
        <v>10528</v>
      </c>
      <c r="G15" s="4">
        <v>7069552</v>
      </c>
      <c r="H15" s="34">
        <v>12906</v>
      </c>
      <c r="I15" s="4">
        <v>8666379</v>
      </c>
      <c r="J15" s="40">
        <v>40868</v>
      </c>
      <c r="K15" s="6">
        <v>27442862</v>
      </c>
    </row>
    <row r="16" spans="1:11" s="33" customFormat="1" x14ac:dyDescent="0.25">
      <c r="A16" s="26" t="s">
        <v>25</v>
      </c>
      <c r="B16" s="34">
        <v>50</v>
      </c>
      <c r="C16" s="4">
        <v>33575</v>
      </c>
      <c r="D16" s="34">
        <v>53</v>
      </c>
      <c r="E16" s="4">
        <v>35589.5</v>
      </c>
      <c r="F16" s="34">
        <v>69</v>
      </c>
      <c r="G16" s="4">
        <v>46333.5</v>
      </c>
      <c r="H16" s="34">
        <v>76</v>
      </c>
      <c r="I16" s="4">
        <v>51034</v>
      </c>
      <c r="J16" s="40">
        <v>248</v>
      </c>
      <c r="K16" s="6">
        <v>166532</v>
      </c>
    </row>
    <row r="17" spans="1:11" s="33" customFormat="1" x14ac:dyDescent="0.25">
      <c r="A17" s="26" t="s">
        <v>26</v>
      </c>
      <c r="B17" s="34">
        <v>188</v>
      </c>
      <c r="C17" s="4">
        <v>126242</v>
      </c>
      <c r="D17" s="34">
        <v>197</v>
      </c>
      <c r="E17" s="4">
        <v>132285.5</v>
      </c>
      <c r="F17" s="34">
        <v>258</v>
      </c>
      <c r="G17" s="4">
        <v>173247</v>
      </c>
      <c r="H17" s="34">
        <v>284</v>
      </c>
      <c r="I17" s="4">
        <v>190706</v>
      </c>
      <c r="J17" s="40">
        <v>927</v>
      </c>
      <c r="K17" s="6">
        <v>622480.5</v>
      </c>
    </row>
    <row r="18" spans="1:11" s="33" customFormat="1" x14ac:dyDescent="0.25">
      <c r="A18" s="26" t="s">
        <v>27</v>
      </c>
      <c r="B18" s="34">
        <v>250</v>
      </c>
      <c r="C18" s="4">
        <v>167875</v>
      </c>
      <c r="D18" s="34">
        <v>263</v>
      </c>
      <c r="E18" s="4">
        <v>176604.5</v>
      </c>
      <c r="F18" s="34">
        <v>345</v>
      </c>
      <c r="G18" s="4">
        <v>231667.5</v>
      </c>
      <c r="H18" s="34">
        <v>380</v>
      </c>
      <c r="I18" s="4">
        <v>255170</v>
      </c>
      <c r="J18" s="40">
        <v>1238</v>
      </c>
      <c r="K18" s="6">
        <v>831317</v>
      </c>
    </row>
    <row r="19" spans="1:11" s="33" customFormat="1" x14ac:dyDescent="0.25">
      <c r="A19" s="26" t="s">
        <v>12</v>
      </c>
      <c r="B19" s="34">
        <v>1575</v>
      </c>
      <c r="C19" s="4">
        <v>1057612.5</v>
      </c>
      <c r="D19" s="34">
        <v>1655</v>
      </c>
      <c r="E19" s="4">
        <v>1111332.5</v>
      </c>
      <c r="F19" s="34">
        <v>2382</v>
      </c>
      <c r="G19" s="4">
        <v>1599513</v>
      </c>
      <c r="H19" s="34">
        <v>2392</v>
      </c>
      <c r="I19" s="4">
        <v>1606228</v>
      </c>
      <c r="J19" s="40">
        <v>8004</v>
      </c>
      <c r="K19" s="6">
        <v>5374686</v>
      </c>
    </row>
    <row r="20" spans="1:11" s="33" customFormat="1" ht="15.75" thickBot="1" x14ac:dyDescent="0.3">
      <c r="A20" s="7" t="s">
        <v>13</v>
      </c>
      <c r="B20" s="29">
        <v>18288</v>
      </c>
      <c r="C20" s="30">
        <v>12280392</v>
      </c>
      <c r="D20" s="29">
        <v>19222</v>
      </c>
      <c r="E20" s="30">
        <v>12907573</v>
      </c>
      <c r="F20" s="29">
        <v>28721</v>
      </c>
      <c r="G20" s="30">
        <v>19286151.5</v>
      </c>
      <c r="H20" s="29">
        <v>27769</v>
      </c>
      <c r="I20" s="30">
        <v>18646883.5</v>
      </c>
      <c r="J20" s="36">
        <v>94000</v>
      </c>
      <c r="K20" s="38">
        <v>63121000</v>
      </c>
    </row>
  </sheetData>
  <mergeCells count="6">
    <mergeCell ref="J3:K3"/>
    <mergeCell ref="A2:K2"/>
    <mergeCell ref="D3:E3"/>
    <mergeCell ref="F3:G3"/>
    <mergeCell ref="H3:I3"/>
    <mergeCell ref="B3:C3"/>
  </mergeCells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90" zoomScaleNormal="90" workbookViewId="0">
      <selection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3.28515625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40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931</v>
      </c>
      <c r="C5" s="4">
        <v>625166.5</v>
      </c>
      <c r="D5" s="34">
        <v>1193</v>
      </c>
      <c r="E5" s="4">
        <v>801099.5</v>
      </c>
      <c r="F5" s="34">
        <v>750</v>
      </c>
      <c r="G5" s="4">
        <v>503625</v>
      </c>
      <c r="H5" s="34">
        <v>751</v>
      </c>
      <c r="I5" s="4">
        <v>504296.5</v>
      </c>
      <c r="J5" s="40">
        <v>3625</v>
      </c>
      <c r="K5" s="6">
        <v>2434187.5</v>
      </c>
    </row>
    <row r="6" spans="1:11" s="33" customFormat="1" x14ac:dyDescent="0.25">
      <c r="A6" s="5" t="s">
        <v>10</v>
      </c>
      <c r="B6" s="34">
        <v>2175</v>
      </c>
      <c r="C6" s="4">
        <v>1460512.5</v>
      </c>
      <c r="D6" s="34">
        <v>2785</v>
      </c>
      <c r="E6" s="4">
        <v>1870127.5</v>
      </c>
      <c r="F6" s="34">
        <v>1753</v>
      </c>
      <c r="G6" s="4">
        <v>1177139.5</v>
      </c>
      <c r="H6" s="34">
        <v>1753</v>
      </c>
      <c r="I6" s="4">
        <v>1177139.5</v>
      </c>
      <c r="J6" s="40">
        <v>8466</v>
      </c>
      <c r="K6" s="6">
        <v>5684919</v>
      </c>
    </row>
    <row r="7" spans="1:11" s="33" customFormat="1" x14ac:dyDescent="0.25">
      <c r="A7" s="5" t="s">
        <v>19</v>
      </c>
      <c r="B7" s="34">
        <v>0</v>
      </c>
      <c r="C7" s="4">
        <v>0</v>
      </c>
      <c r="D7" s="34">
        <v>0</v>
      </c>
      <c r="E7" s="4">
        <v>0</v>
      </c>
      <c r="F7" s="34">
        <v>0</v>
      </c>
      <c r="G7" s="4">
        <v>0</v>
      </c>
      <c r="H7" s="34">
        <v>0</v>
      </c>
      <c r="I7" s="4">
        <v>0</v>
      </c>
      <c r="J7" s="40">
        <v>0</v>
      </c>
      <c r="K7" s="6">
        <v>0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0</v>
      </c>
      <c r="C10" s="4">
        <v>0</v>
      </c>
      <c r="D10" s="34">
        <v>0</v>
      </c>
      <c r="E10" s="4">
        <v>0</v>
      </c>
      <c r="F10" s="34">
        <v>0</v>
      </c>
      <c r="G10" s="4">
        <v>0</v>
      </c>
      <c r="H10" s="34">
        <v>0</v>
      </c>
      <c r="I10" s="4">
        <v>0</v>
      </c>
      <c r="J10" s="40">
        <v>0</v>
      </c>
      <c r="K10" s="6">
        <v>0</v>
      </c>
    </row>
    <row r="11" spans="1:11" s="33" customFormat="1" x14ac:dyDescent="0.25">
      <c r="A11" s="26" t="s">
        <v>56</v>
      </c>
      <c r="B11" s="34">
        <v>0</v>
      </c>
      <c r="C11" s="4">
        <v>0</v>
      </c>
      <c r="D11" s="34">
        <v>0</v>
      </c>
      <c r="E11" s="4">
        <v>0</v>
      </c>
      <c r="F11" s="34">
        <v>0</v>
      </c>
      <c r="G11" s="4">
        <v>0</v>
      </c>
      <c r="H11" s="34">
        <v>0</v>
      </c>
      <c r="I11" s="4">
        <v>0</v>
      </c>
      <c r="J11" s="40">
        <v>0</v>
      </c>
      <c r="K11" s="6">
        <v>0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198</v>
      </c>
      <c r="C13" s="4">
        <v>132957</v>
      </c>
      <c r="D13" s="34">
        <v>253</v>
      </c>
      <c r="E13" s="4">
        <v>169889.5</v>
      </c>
      <c r="F13" s="34">
        <v>160</v>
      </c>
      <c r="G13" s="4">
        <v>107440</v>
      </c>
      <c r="H13" s="34">
        <v>160</v>
      </c>
      <c r="I13" s="4">
        <v>107440</v>
      </c>
      <c r="J13" s="40">
        <v>771</v>
      </c>
      <c r="K13" s="6">
        <v>517726.5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0</v>
      </c>
      <c r="C15" s="4">
        <v>0</v>
      </c>
      <c r="D15" s="34">
        <v>0</v>
      </c>
      <c r="E15" s="4">
        <v>0</v>
      </c>
      <c r="F15" s="34">
        <v>0</v>
      </c>
      <c r="G15" s="4">
        <v>0</v>
      </c>
      <c r="H15" s="34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0</v>
      </c>
      <c r="C17" s="4">
        <v>0</v>
      </c>
      <c r="D17" s="34">
        <v>0</v>
      </c>
      <c r="E17" s="4">
        <v>0</v>
      </c>
      <c r="F17" s="34">
        <v>0</v>
      </c>
      <c r="G17" s="4">
        <v>0</v>
      </c>
      <c r="H17" s="34">
        <v>0</v>
      </c>
      <c r="I17" s="4">
        <v>0</v>
      </c>
      <c r="J17" s="40">
        <v>0</v>
      </c>
      <c r="K17" s="6">
        <v>0</v>
      </c>
    </row>
    <row r="18" spans="1:11" s="33" customFormat="1" x14ac:dyDescent="0.25">
      <c r="A18" s="26" t="s">
        <v>27</v>
      </c>
      <c r="B18" s="34">
        <v>0</v>
      </c>
      <c r="C18" s="4">
        <v>0</v>
      </c>
      <c r="D18" s="34">
        <v>0</v>
      </c>
      <c r="E18" s="4">
        <v>0</v>
      </c>
      <c r="F18" s="34">
        <v>0</v>
      </c>
      <c r="G18" s="4">
        <v>0</v>
      </c>
      <c r="H18" s="34">
        <v>0</v>
      </c>
      <c r="I18" s="4">
        <v>0</v>
      </c>
      <c r="J18" s="40">
        <v>0</v>
      </c>
      <c r="K18" s="6">
        <v>0</v>
      </c>
    </row>
    <row r="19" spans="1:11" s="33" customFormat="1" x14ac:dyDescent="0.25">
      <c r="A19" s="26" t="s">
        <v>12</v>
      </c>
      <c r="B19" s="34">
        <v>914</v>
      </c>
      <c r="C19" s="4">
        <v>613751</v>
      </c>
      <c r="D19" s="34">
        <v>1169</v>
      </c>
      <c r="E19" s="4">
        <v>784983.5</v>
      </c>
      <c r="F19" s="34">
        <v>737</v>
      </c>
      <c r="G19" s="4">
        <v>494895.5</v>
      </c>
      <c r="H19" s="34">
        <v>736</v>
      </c>
      <c r="I19" s="4">
        <v>494224</v>
      </c>
      <c r="J19" s="40">
        <v>3556</v>
      </c>
      <c r="K19" s="6">
        <v>2387854</v>
      </c>
    </row>
    <row r="20" spans="1:11" s="33" customFormat="1" ht="15.75" thickBot="1" x14ac:dyDescent="0.3">
      <c r="A20" s="7" t="s">
        <v>13</v>
      </c>
      <c r="B20" s="29">
        <v>4218</v>
      </c>
      <c r="C20" s="30">
        <v>2832387</v>
      </c>
      <c r="D20" s="29">
        <v>5400</v>
      </c>
      <c r="E20" s="30">
        <v>3626100</v>
      </c>
      <c r="F20" s="29">
        <v>3400</v>
      </c>
      <c r="G20" s="30">
        <v>2283100</v>
      </c>
      <c r="H20" s="29">
        <v>3400</v>
      </c>
      <c r="I20" s="30">
        <v>2283100</v>
      </c>
      <c r="J20" s="36">
        <v>16418</v>
      </c>
      <c r="K20" s="38">
        <v>11024687</v>
      </c>
    </row>
  </sheetData>
  <mergeCells count="6">
    <mergeCell ref="J3:K3"/>
    <mergeCell ref="A2:K2"/>
    <mergeCell ref="D3:E3"/>
    <mergeCell ref="F3:G3"/>
    <mergeCell ref="H3:I3"/>
    <mergeCell ref="B3:C3"/>
  </mergeCells>
  <conditionalFormatting sqref="B5:K20">
    <cfRule type="cellIs" dxfId="3" priority="3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33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1070</v>
      </c>
      <c r="C5" s="4">
        <v>718505</v>
      </c>
      <c r="D5" s="34">
        <v>1070</v>
      </c>
      <c r="E5" s="4">
        <v>718505</v>
      </c>
      <c r="F5" s="34">
        <v>1071</v>
      </c>
      <c r="G5" s="4">
        <v>719176.5</v>
      </c>
      <c r="H5" s="34">
        <v>1001</v>
      </c>
      <c r="I5" s="4">
        <v>672171.5</v>
      </c>
      <c r="J5" s="40">
        <v>4212</v>
      </c>
      <c r="K5" s="6">
        <v>2828358</v>
      </c>
    </row>
    <row r="6" spans="1:11" s="33" customFormat="1" x14ac:dyDescent="0.25">
      <c r="A6" s="5" t="s">
        <v>10</v>
      </c>
      <c r="B6" s="34">
        <v>1165</v>
      </c>
      <c r="C6" s="4">
        <v>782297.5</v>
      </c>
      <c r="D6" s="34">
        <v>1165</v>
      </c>
      <c r="E6" s="4">
        <v>782297.5</v>
      </c>
      <c r="F6" s="34">
        <v>1164</v>
      </c>
      <c r="G6" s="4">
        <v>781626</v>
      </c>
      <c r="H6" s="34">
        <v>1088</v>
      </c>
      <c r="I6" s="4">
        <v>730592</v>
      </c>
      <c r="J6" s="40">
        <v>4582</v>
      </c>
      <c r="K6" s="6">
        <v>3076813</v>
      </c>
    </row>
    <row r="7" spans="1:11" s="33" customFormat="1" x14ac:dyDescent="0.25">
      <c r="A7" s="5" t="s">
        <v>19</v>
      </c>
      <c r="B7" s="34">
        <v>135</v>
      </c>
      <c r="C7" s="4">
        <v>90652.5</v>
      </c>
      <c r="D7" s="34">
        <v>134</v>
      </c>
      <c r="E7" s="4">
        <v>89981</v>
      </c>
      <c r="F7" s="34">
        <v>134</v>
      </c>
      <c r="G7" s="4">
        <v>89981</v>
      </c>
      <c r="H7" s="34">
        <v>125</v>
      </c>
      <c r="I7" s="4">
        <v>83937.5</v>
      </c>
      <c r="J7" s="40">
        <v>528</v>
      </c>
      <c r="K7" s="6">
        <v>354552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0</v>
      </c>
      <c r="C10" s="4">
        <v>0</v>
      </c>
      <c r="D10" s="34">
        <v>0</v>
      </c>
      <c r="E10" s="4">
        <v>0</v>
      </c>
      <c r="F10" s="34">
        <v>0</v>
      </c>
      <c r="G10" s="4">
        <v>0</v>
      </c>
      <c r="H10" s="34">
        <v>0</v>
      </c>
      <c r="I10" s="4">
        <v>0</v>
      </c>
      <c r="J10" s="40">
        <v>0</v>
      </c>
      <c r="K10" s="6">
        <v>0</v>
      </c>
    </row>
    <row r="11" spans="1:11" s="33" customFormat="1" x14ac:dyDescent="0.25">
      <c r="A11" s="26" t="s">
        <v>56</v>
      </c>
      <c r="B11" s="34">
        <v>0</v>
      </c>
      <c r="C11" s="4">
        <v>0</v>
      </c>
      <c r="D11" s="34">
        <v>0</v>
      </c>
      <c r="E11" s="4">
        <v>0</v>
      </c>
      <c r="F11" s="34">
        <v>0</v>
      </c>
      <c r="G11" s="4">
        <v>0</v>
      </c>
      <c r="H11" s="34">
        <v>0</v>
      </c>
      <c r="I11" s="4">
        <v>0</v>
      </c>
      <c r="J11" s="40">
        <v>0</v>
      </c>
      <c r="K11" s="6">
        <v>0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112</v>
      </c>
      <c r="C13" s="4">
        <v>75208</v>
      </c>
      <c r="D13" s="34">
        <v>112</v>
      </c>
      <c r="E13" s="4">
        <v>75208</v>
      </c>
      <c r="F13" s="34">
        <v>112</v>
      </c>
      <c r="G13" s="4">
        <v>75208</v>
      </c>
      <c r="H13" s="34">
        <v>105</v>
      </c>
      <c r="I13" s="4">
        <v>70507.5</v>
      </c>
      <c r="J13" s="40">
        <v>441</v>
      </c>
      <c r="K13" s="6">
        <v>296131.5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26</v>
      </c>
      <c r="C15" s="4">
        <v>17459</v>
      </c>
      <c r="D15" s="34">
        <v>27</v>
      </c>
      <c r="E15" s="4">
        <v>18130.5</v>
      </c>
      <c r="F15" s="34">
        <v>27</v>
      </c>
      <c r="G15" s="4">
        <v>18130.5</v>
      </c>
      <c r="H15" s="34">
        <v>25</v>
      </c>
      <c r="I15" s="4">
        <v>16787.5</v>
      </c>
      <c r="J15" s="40">
        <v>105</v>
      </c>
      <c r="K15" s="6">
        <v>70507.5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12</v>
      </c>
      <c r="C17" s="4">
        <v>8058</v>
      </c>
      <c r="D17" s="34">
        <v>12</v>
      </c>
      <c r="E17" s="4">
        <v>8058</v>
      </c>
      <c r="F17" s="34">
        <v>11</v>
      </c>
      <c r="G17" s="4">
        <v>7386.5</v>
      </c>
      <c r="H17" s="34">
        <v>10</v>
      </c>
      <c r="I17" s="4">
        <v>6715</v>
      </c>
      <c r="J17" s="40">
        <v>45</v>
      </c>
      <c r="K17" s="6">
        <v>30217.5</v>
      </c>
    </row>
    <row r="18" spans="1:11" s="33" customFormat="1" x14ac:dyDescent="0.25">
      <c r="A18" s="26" t="s">
        <v>27</v>
      </c>
      <c r="B18" s="34">
        <v>11</v>
      </c>
      <c r="C18" s="4">
        <v>7386.5</v>
      </c>
      <c r="D18" s="34">
        <v>11</v>
      </c>
      <c r="E18" s="4">
        <v>7386.5</v>
      </c>
      <c r="F18" s="34">
        <v>12</v>
      </c>
      <c r="G18" s="4">
        <v>8058</v>
      </c>
      <c r="H18" s="34">
        <v>10</v>
      </c>
      <c r="I18" s="4">
        <v>6715</v>
      </c>
      <c r="J18" s="40">
        <v>44</v>
      </c>
      <c r="K18" s="6">
        <v>29546</v>
      </c>
    </row>
    <row r="19" spans="1:11" s="33" customFormat="1" x14ac:dyDescent="0.25">
      <c r="A19" s="26" t="s">
        <v>12</v>
      </c>
      <c r="B19" s="34">
        <v>515</v>
      </c>
      <c r="C19" s="4">
        <v>345822.5</v>
      </c>
      <c r="D19" s="34">
        <v>515</v>
      </c>
      <c r="E19" s="4">
        <v>345822.5</v>
      </c>
      <c r="F19" s="34">
        <v>515</v>
      </c>
      <c r="G19" s="4">
        <v>345822.5</v>
      </c>
      <c r="H19" s="34">
        <v>481</v>
      </c>
      <c r="I19" s="4">
        <v>322991.5</v>
      </c>
      <c r="J19" s="40">
        <v>2026</v>
      </c>
      <c r="K19" s="6">
        <v>1360459</v>
      </c>
    </row>
    <row r="20" spans="1:11" s="33" customFormat="1" ht="15.75" thickBot="1" x14ac:dyDescent="0.3">
      <c r="A20" s="7" t="s">
        <v>13</v>
      </c>
      <c r="B20" s="29">
        <v>3046</v>
      </c>
      <c r="C20" s="30">
        <v>2045389</v>
      </c>
      <c r="D20" s="29">
        <v>3046</v>
      </c>
      <c r="E20" s="30">
        <v>2045389</v>
      </c>
      <c r="F20" s="29">
        <v>3046</v>
      </c>
      <c r="G20" s="30">
        <v>2045389</v>
      </c>
      <c r="H20" s="29">
        <v>2845</v>
      </c>
      <c r="I20" s="30">
        <v>1910417.5</v>
      </c>
      <c r="J20" s="36">
        <v>11983</v>
      </c>
      <c r="K20" s="38">
        <v>8046584.5</v>
      </c>
    </row>
  </sheetData>
  <mergeCells count="6">
    <mergeCell ref="J3:K3"/>
    <mergeCell ref="A2:K2"/>
    <mergeCell ref="D3:E3"/>
    <mergeCell ref="F3:G3"/>
    <mergeCell ref="H3:I3"/>
    <mergeCell ref="B3:C3"/>
  </mergeCells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41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681</v>
      </c>
      <c r="C5" s="4">
        <v>457291.5</v>
      </c>
      <c r="D5" s="34">
        <v>571</v>
      </c>
      <c r="E5" s="4">
        <v>383426.5</v>
      </c>
      <c r="F5" s="34">
        <v>152</v>
      </c>
      <c r="G5" s="4">
        <v>102068</v>
      </c>
      <c r="H5" s="34">
        <v>151</v>
      </c>
      <c r="I5" s="4">
        <v>101396.5</v>
      </c>
      <c r="J5" s="40">
        <v>1555</v>
      </c>
      <c r="K5" s="6">
        <v>1044182.5</v>
      </c>
    </row>
    <row r="6" spans="1:11" s="33" customFormat="1" x14ac:dyDescent="0.25">
      <c r="A6" s="5" t="s">
        <v>10</v>
      </c>
      <c r="B6" s="34">
        <v>177</v>
      </c>
      <c r="C6" s="4">
        <v>118855.5</v>
      </c>
      <c r="D6" s="34">
        <v>148</v>
      </c>
      <c r="E6" s="4">
        <v>99382</v>
      </c>
      <c r="F6" s="34">
        <v>40</v>
      </c>
      <c r="G6" s="4">
        <v>26860</v>
      </c>
      <c r="H6" s="34">
        <v>40</v>
      </c>
      <c r="I6" s="4">
        <v>26860</v>
      </c>
      <c r="J6" s="40">
        <v>405</v>
      </c>
      <c r="K6" s="6">
        <v>271957.5</v>
      </c>
    </row>
    <row r="7" spans="1:11" s="33" customFormat="1" x14ac:dyDescent="0.25">
      <c r="A7" s="5" t="s">
        <v>19</v>
      </c>
      <c r="B7" s="34">
        <v>646</v>
      </c>
      <c r="C7" s="4">
        <v>433789</v>
      </c>
      <c r="D7" s="34">
        <v>539</v>
      </c>
      <c r="E7" s="4">
        <v>361938.5</v>
      </c>
      <c r="F7" s="34">
        <v>145</v>
      </c>
      <c r="G7" s="4">
        <v>97367.5</v>
      </c>
      <c r="H7" s="34">
        <v>145</v>
      </c>
      <c r="I7" s="4">
        <v>97367.5</v>
      </c>
      <c r="J7" s="40">
        <v>1475</v>
      </c>
      <c r="K7" s="6">
        <v>990462.5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0</v>
      </c>
      <c r="C10" s="4">
        <v>0</v>
      </c>
      <c r="D10" s="34">
        <v>0</v>
      </c>
      <c r="E10" s="4">
        <v>0</v>
      </c>
      <c r="F10" s="34">
        <v>0</v>
      </c>
      <c r="G10" s="4">
        <v>0</v>
      </c>
      <c r="H10" s="34">
        <v>0</v>
      </c>
      <c r="I10" s="4">
        <v>0</v>
      </c>
      <c r="J10" s="40">
        <v>0</v>
      </c>
      <c r="K10" s="6">
        <v>0</v>
      </c>
    </row>
    <row r="11" spans="1:11" s="33" customFormat="1" x14ac:dyDescent="0.25">
      <c r="A11" s="26" t="s">
        <v>56</v>
      </c>
      <c r="B11" s="34">
        <v>3</v>
      </c>
      <c r="C11" s="4">
        <v>2014.5</v>
      </c>
      <c r="D11" s="34">
        <v>2</v>
      </c>
      <c r="E11" s="4">
        <v>1343</v>
      </c>
      <c r="F11" s="34">
        <v>1</v>
      </c>
      <c r="G11" s="4">
        <v>671.5</v>
      </c>
      <c r="H11" s="34">
        <v>1</v>
      </c>
      <c r="I11" s="4">
        <v>671.5</v>
      </c>
      <c r="J11" s="40">
        <v>7</v>
      </c>
      <c r="K11" s="6">
        <v>4700.5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40</v>
      </c>
      <c r="C13" s="4">
        <v>26860</v>
      </c>
      <c r="D13" s="34">
        <v>32</v>
      </c>
      <c r="E13" s="4">
        <v>21488</v>
      </c>
      <c r="F13" s="34">
        <v>9</v>
      </c>
      <c r="G13" s="4">
        <v>6043.5</v>
      </c>
      <c r="H13" s="34">
        <v>9</v>
      </c>
      <c r="I13" s="4">
        <v>6043.5</v>
      </c>
      <c r="J13" s="40">
        <v>90</v>
      </c>
      <c r="K13" s="6">
        <v>60435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40</v>
      </c>
      <c r="C15" s="4">
        <v>26860</v>
      </c>
      <c r="D15" s="34">
        <v>33</v>
      </c>
      <c r="E15" s="4">
        <v>22159.5</v>
      </c>
      <c r="F15" s="34">
        <v>9</v>
      </c>
      <c r="G15" s="4">
        <v>6043.5</v>
      </c>
      <c r="H15" s="34">
        <v>9</v>
      </c>
      <c r="I15" s="4">
        <v>6043.5</v>
      </c>
      <c r="J15" s="40">
        <v>91</v>
      </c>
      <c r="K15" s="6">
        <v>61106.5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40</v>
      </c>
      <c r="C17" s="4">
        <v>26860</v>
      </c>
      <c r="D17" s="34">
        <v>33</v>
      </c>
      <c r="E17" s="4">
        <v>22159.5</v>
      </c>
      <c r="F17" s="34">
        <v>9</v>
      </c>
      <c r="G17" s="4">
        <v>6043.5</v>
      </c>
      <c r="H17" s="34">
        <v>9</v>
      </c>
      <c r="I17" s="4">
        <v>6043.5</v>
      </c>
      <c r="J17" s="40">
        <v>91</v>
      </c>
      <c r="K17" s="6">
        <v>61106.5</v>
      </c>
    </row>
    <row r="18" spans="1:11" s="33" customFormat="1" x14ac:dyDescent="0.25">
      <c r="A18" s="26" t="s">
        <v>27</v>
      </c>
      <c r="B18" s="34">
        <v>1</v>
      </c>
      <c r="C18" s="4">
        <v>671.5</v>
      </c>
      <c r="D18" s="34">
        <v>1</v>
      </c>
      <c r="E18" s="4">
        <v>671.5</v>
      </c>
      <c r="F18" s="34">
        <v>1</v>
      </c>
      <c r="G18" s="4">
        <v>671.5</v>
      </c>
      <c r="H18" s="34">
        <v>0</v>
      </c>
      <c r="I18" s="4">
        <v>0</v>
      </c>
      <c r="J18" s="40">
        <v>3</v>
      </c>
      <c r="K18" s="6">
        <v>2014.5</v>
      </c>
    </row>
    <row r="19" spans="1:11" s="33" customFormat="1" x14ac:dyDescent="0.25">
      <c r="A19" s="26" t="s">
        <v>12</v>
      </c>
      <c r="B19" s="34">
        <v>587</v>
      </c>
      <c r="C19" s="4">
        <v>394170.5</v>
      </c>
      <c r="D19" s="34">
        <v>490</v>
      </c>
      <c r="E19" s="4">
        <v>329035</v>
      </c>
      <c r="F19" s="34">
        <v>132</v>
      </c>
      <c r="G19" s="4">
        <v>88638</v>
      </c>
      <c r="H19" s="34">
        <v>132</v>
      </c>
      <c r="I19" s="4">
        <v>88638</v>
      </c>
      <c r="J19" s="40">
        <v>1341</v>
      </c>
      <c r="K19" s="6">
        <v>900481.5</v>
      </c>
    </row>
    <row r="20" spans="1:11" s="33" customFormat="1" ht="15.75" thickBot="1" x14ac:dyDescent="0.3">
      <c r="A20" s="7" t="s">
        <v>13</v>
      </c>
      <c r="B20" s="29">
        <v>2215</v>
      </c>
      <c r="C20" s="30">
        <v>1487372.5</v>
      </c>
      <c r="D20" s="29">
        <v>1849</v>
      </c>
      <c r="E20" s="30">
        <v>1241603.5</v>
      </c>
      <c r="F20" s="29">
        <v>498</v>
      </c>
      <c r="G20" s="30">
        <v>334407</v>
      </c>
      <c r="H20" s="29">
        <v>496</v>
      </c>
      <c r="I20" s="30">
        <v>333064</v>
      </c>
      <c r="J20" s="36">
        <v>5058</v>
      </c>
      <c r="K20" s="38">
        <v>3396447</v>
      </c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34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162</v>
      </c>
      <c r="C5" s="4">
        <v>108783</v>
      </c>
      <c r="D5" s="34">
        <v>162</v>
      </c>
      <c r="E5" s="4">
        <v>108783</v>
      </c>
      <c r="F5" s="34">
        <v>266</v>
      </c>
      <c r="G5" s="4">
        <v>178619</v>
      </c>
      <c r="H5" s="34">
        <v>217</v>
      </c>
      <c r="I5" s="4">
        <v>145715.5</v>
      </c>
      <c r="J5" s="40">
        <v>807</v>
      </c>
      <c r="K5" s="6">
        <v>541900.5</v>
      </c>
    </row>
    <row r="6" spans="1:11" s="33" customFormat="1" x14ac:dyDescent="0.25">
      <c r="A6" s="5" t="s">
        <v>10</v>
      </c>
      <c r="B6" s="34">
        <v>405</v>
      </c>
      <c r="C6" s="4">
        <v>271957.5</v>
      </c>
      <c r="D6" s="34">
        <v>405</v>
      </c>
      <c r="E6" s="4">
        <v>271957.5</v>
      </c>
      <c r="F6" s="34">
        <v>664</v>
      </c>
      <c r="G6" s="4">
        <v>445876</v>
      </c>
      <c r="H6" s="34">
        <v>541</v>
      </c>
      <c r="I6" s="4">
        <v>363281.5</v>
      </c>
      <c r="J6" s="40">
        <v>2015</v>
      </c>
      <c r="K6" s="6">
        <v>1353072.5</v>
      </c>
    </row>
    <row r="7" spans="1:11" s="33" customFormat="1" x14ac:dyDescent="0.25">
      <c r="A7" s="5" t="s">
        <v>19</v>
      </c>
      <c r="B7" s="34">
        <v>45</v>
      </c>
      <c r="C7" s="4">
        <v>30217.5</v>
      </c>
      <c r="D7" s="34">
        <v>45</v>
      </c>
      <c r="E7" s="4">
        <v>30217.5</v>
      </c>
      <c r="F7" s="34">
        <v>74</v>
      </c>
      <c r="G7" s="4">
        <v>49691</v>
      </c>
      <c r="H7" s="34">
        <v>60</v>
      </c>
      <c r="I7" s="4">
        <v>40290</v>
      </c>
      <c r="J7" s="40">
        <v>224</v>
      </c>
      <c r="K7" s="6">
        <v>150416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0</v>
      </c>
      <c r="C10" s="4">
        <v>0</v>
      </c>
      <c r="D10" s="34">
        <v>0</v>
      </c>
      <c r="E10" s="4">
        <v>0</v>
      </c>
      <c r="F10" s="34">
        <v>0</v>
      </c>
      <c r="G10" s="4">
        <v>0</v>
      </c>
      <c r="H10" s="34">
        <v>0</v>
      </c>
      <c r="I10" s="4">
        <v>0</v>
      </c>
      <c r="J10" s="40">
        <v>0</v>
      </c>
      <c r="K10" s="6">
        <v>0</v>
      </c>
    </row>
    <row r="11" spans="1:11" s="33" customFormat="1" x14ac:dyDescent="0.25">
      <c r="A11" s="26" t="s">
        <v>56</v>
      </c>
      <c r="B11" s="34">
        <v>0</v>
      </c>
      <c r="C11" s="4">
        <v>0</v>
      </c>
      <c r="D11" s="34">
        <v>0</v>
      </c>
      <c r="E11" s="4">
        <v>0</v>
      </c>
      <c r="F11" s="34">
        <v>0</v>
      </c>
      <c r="G11" s="4">
        <v>0</v>
      </c>
      <c r="H11" s="34">
        <v>0</v>
      </c>
      <c r="I11" s="4">
        <v>0</v>
      </c>
      <c r="J11" s="40">
        <v>0</v>
      </c>
      <c r="K11" s="6">
        <v>0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101</v>
      </c>
      <c r="C13" s="4">
        <v>67821.5</v>
      </c>
      <c r="D13" s="34">
        <v>101</v>
      </c>
      <c r="E13" s="4">
        <v>67821.5</v>
      </c>
      <c r="F13" s="34">
        <v>165</v>
      </c>
      <c r="G13" s="4">
        <v>110797.5</v>
      </c>
      <c r="H13" s="34">
        <v>134</v>
      </c>
      <c r="I13" s="4">
        <v>89981</v>
      </c>
      <c r="J13" s="40">
        <v>501</v>
      </c>
      <c r="K13" s="6">
        <v>336421.5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0</v>
      </c>
      <c r="C15" s="4">
        <v>0</v>
      </c>
      <c r="D15" s="34">
        <v>0</v>
      </c>
      <c r="E15" s="4">
        <v>0</v>
      </c>
      <c r="F15" s="34">
        <v>0</v>
      </c>
      <c r="G15" s="4">
        <v>0</v>
      </c>
      <c r="H15" s="34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0</v>
      </c>
      <c r="C17" s="4">
        <v>0</v>
      </c>
      <c r="D17" s="34">
        <v>0</v>
      </c>
      <c r="E17" s="4">
        <v>0</v>
      </c>
      <c r="F17" s="34">
        <v>0</v>
      </c>
      <c r="G17" s="4">
        <v>0</v>
      </c>
      <c r="H17" s="34">
        <v>0</v>
      </c>
      <c r="I17" s="4">
        <v>0</v>
      </c>
      <c r="J17" s="40">
        <v>0</v>
      </c>
      <c r="K17" s="6">
        <v>0</v>
      </c>
    </row>
    <row r="18" spans="1:11" s="33" customFormat="1" x14ac:dyDescent="0.25">
      <c r="A18" s="26" t="s">
        <v>27</v>
      </c>
      <c r="B18" s="34">
        <v>0</v>
      </c>
      <c r="C18" s="4">
        <v>0</v>
      </c>
      <c r="D18" s="34">
        <v>0</v>
      </c>
      <c r="E18" s="4">
        <v>0</v>
      </c>
      <c r="F18" s="34">
        <v>0</v>
      </c>
      <c r="G18" s="4">
        <v>0</v>
      </c>
      <c r="H18" s="34">
        <v>0</v>
      </c>
      <c r="I18" s="4">
        <v>0</v>
      </c>
      <c r="J18" s="40">
        <v>0</v>
      </c>
      <c r="K18" s="6">
        <v>0</v>
      </c>
    </row>
    <row r="19" spans="1:11" s="33" customFormat="1" x14ac:dyDescent="0.25">
      <c r="A19" s="26" t="s">
        <v>12</v>
      </c>
      <c r="B19" s="34">
        <v>929</v>
      </c>
      <c r="C19" s="4">
        <v>623823.5</v>
      </c>
      <c r="D19" s="34">
        <v>929</v>
      </c>
      <c r="E19" s="4">
        <v>623823.5</v>
      </c>
      <c r="F19" s="34">
        <v>1523</v>
      </c>
      <c r="G19" s="4">
        <v>1022694.5</v>
      </c>
      <c r="H19" s="34">
        <v>1240</v>
      </c>
      <c r="I19" s="4">
        <v>832660</v>
      </c>
      <c r="J19" s="40">
        <v>4621</v>
      </c>
      <c r="K19" s="6">
        <v>3103001.5</v>
      </c>
    </row>
    <row r="20" spans="1:11" s="33" customFormat="1" ht="15.75" thickBot="1" x14ac:dyDescent="0.3">
      <c r="A20" s="7" t="s">
        <v>13</v>
      </c>
      <c r="B20" s="29">
        <v>1642</v>
      </c>
      <c r="C20" s="30">
        <v>1102603</v>
      </c>
      <c r="D20" s="29">
        <v>1642</v>
      </c>
      <c r="E20" s="30">
        <v>1102603</v>
      </c>
      <c r="F20" s="29">
        <v>2692</v>
      </c>
      <c r="G20" s="30">
        <v>1807678</v>
      </c>
      <c r="H20" s="29">
        <v>2192</v>
      </c>
      <c r="I20" s="30">
        <v>1471928</v>
      </c>
      <c r="J20" s="36">
        <v>8168</v>
      </c>
      <c r="K20" s="38">
        <v>5484812</v>
      </c>
    </row>
  </sheetData>
  <mergeCells count="6">
    <mergeCell ref="J3:K3"/>
    <mergeCell ref="A2:K2"/>
    <mergeCell ref="D3:E3"/>
    <mergeCell ref="F3:G3"/>
    <mergeCell ref="H3:I3"/>
    <mergeCell ref="B3:C3"/>
  </mergeCells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42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3500</v>
      </c>
      <c r="C5" s="4">
        <v>2350250</v>
      </c>
      <c r="D5" s="34">
        <v>2000</v>
      </c>
      <c r="E5" s="4">
        <v>1343000</v>
      </c>
      <c r="F5" s="34">
        <v>2750</v>
      </c>
      <c r="G5" s="4">
        <v>1846625</v>
      </c>
      <c r="H5" s="34">
        <v>2750</v>
      </c>
      <c r="I5" s="4">
        <v>1846625</v>
      </c>
      <c r="J5" s="40">
        <v>11000</v>
      </c>
      <c r="K5" s="6">
        <v>7386500</v>
      </c>
    </row>
    <row r="6" spans="1:11" s="33" customFormat="1" x14ac:dyDescent="0.25">
      <c r="A6" s="5" t="s">
        <v>10</v>
      </c>
      <c r="B6" s="34">
        <v>0</v>
      </c>
      <c r="C6" s="4">
        <v>0</v>
      </c>
      <c r="D6" s="34">
        <v>0</v>
      </c>
      <c r="E6" s="4">
        <v>0</v>
      </c>
      <c r="F6" s="34">
        <v>0</v>
      </c>
      <c r="G6" s="4">
        <v>0</v>
      </c>
      <c r="H6" s="34">
        <v>0</v>
      </c>
      <c r="I6" s="4">
        <v>0</v>
      </c>
      <c r="J6" s="40">
        <v>0</v>
      </c>
      <c r="K6" s="6">
        <v>0</v>
      </c>
    </row>
    <row r="7" spans="1:11" s="33" customFormat="1" x14ac:dyDescent="0.25">
      <c r="A7" s="5" t="s">
        <v>19</v>
      </c>
      <c r="B7" s="34">
        <v>0</v>
      </c>
      <c r="C7" s="4">
        <v>0</v>
      </c>
      <c r="D7" s="34">
        <v>0</v>
      </c>
      <c r="E7" s="4">
        <v>0</v>
      </c>
      <c r="F7" s="34">
        <v>0</v>
      </c>
      <c r="G7" s="4">
        <v>0</v>
      </c>
      <c r="H7" s="34">
        <v>0</v>
      </c>
      <c r="I7" s="4">
        <v>0</v>
      </c>
      <c r="J7" s="40">
        <v>0</v>
      </c>
      <c r="K7" s="6">
        <v>0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0</v>
      </c>
      <c r="C10" s="4">
        <v>0</v>
      </c>
      <c r="D10" s="34">
        <v>0</v>
      </c>
      <c r="E10" s="4">
        <v>0</v>
      </c>
      <c r="F10" s="34">
        <v>0</v>
      </c>
      <c r="G10" s="4">
        <v>0</v>
      </c>
      <c r="H10" s="34">
        <v>0</v>
      </c>
      <c r="I10" s="4">
        <v>0</v>
      </c>
      <c r="J10" s="40">
        <v>0</v>
      </c>
      <c r="K10" s="6">
        <v>0</v>
      </c>
    </row>
    <row r="11" spans="1:11" s="33" customFormat="1" x14ac:dyDescent="0.25">
      <c r="A11" s="26" t="s">
        <v>56</v>
      </c>
      <c r="B11" s="34">
        <v>0</v>
      </c>
      <c r="C11" s="4">
        <v>0</v>
      </c>
      <c r="D11" s="34">
        <v>0</v>
      </c>
      <c r="E11" s="4">
        <v>0</v>
      </c>
      <c r="F11" s="34">
        <v>0</v>
      </c>
      <c r="G11" s="4">
        <v>0</v>
      </c>
      <c r="H11" s="34">
        <v>0</v>
      </c>
      <c r="I11" s="4">
        <v>0</v>
      </c>
      <c r="J11" s="40">
        <v>0</v>
      </c>
      <c r="K11" s="6">
        <v>0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0</v>
      </c>
      <c r="C13" s="4">
        <v>0</v>
      </c>
      <c r="D13" s="34">
        <v>0</v>
      </c>
      <c r="E13" s="4">
        <v>0</v>
      </c>
      <c r="F13" s="34">
        <v>0</v>
      </c>
      <c r="G13" s="4">
        <v>0</v>
      </c>
      <c r="H13" s="34">
        <v>0</v>
      </c>
      <c r="I13" s="4">
        <v>0</v>
      </c>
      <c r="J13" s="40">
        <v>0</v>
      </c>
      <c r="K13" s="6">
        <v>0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0</v>
      </c>
      <c r="C15" s="4">
        <v>0</v>
      </c>
      <c r="D15" s="34">
        <v>0</v>
      </c>
      <c r="E15" s="4">
        <v>0</v>
      </c>
      <c r="F15" s="34">
        <v>0</v>
      </c>
      <c r="G15" s="4">
        <v>0</v>
      </c>
      <c r="H15" s="34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0</v>
      </c>
      <c r="C17" s="4">
        <v>0</v>
      </c>
      <c r="D17" s="34">
        <v>0</v>
      </c>
      <c r="E17" s="4">
        <v>0</v>
      </c>
      <c r="F17" s="34">
        <v>0</v>
      </c>
      <c r="G17" s="4">
        <v>0</v>
      </c>
      <c r="H17" s="34">
        <v>0</v>
      </c>
      <c r="I17" s="4">
        <v>0</v>
      </c>
      <c r="J17" s="40">
        <v>0</v>
      </c>
      <c r="K17" s="6">
        <v>0</v>
      </c>
    </row>
    <row r="18" spans="1:11" s="33" customFormat="1" x14ac:dyDescent="0.25">
      <c r="A18" s="26" t="s">
        <v>27</v>
      </c>
      <c r="B18" s="34">
        <v>0</v>
      </c>
      <c r="C18" s="4">
        <v>0</v>
      </c>
      <c r="D18" s="34">
        <v>0</v>
      </c>
      <c r="E18" s="4">
        <v>0</v>
      </c>
      <c r="F18" s="34">
        <v>0</v>
      </c>
      <c r="G18" s="4">
        <v>0</v>
      </c>
      <c r="H18" s="34">
        <v>0</v>
      </c>
      <c r="I18" s="4">
        <v>0</v>
      </c>
      <c r="J18" s="40">
        <v>0</v>
      </c>
      <c r="K18" s="6">
        <v>0</v>
      </c>
    </row>
    <row r="19" spans="1:11" s="33" customFormat="1" x14ac:dyDescent="0.25">
      <c r="A19" s="26" t="s">
        <v>12</v>
      </c>
      <c r="B19" s="34">
        <v>0</v>
      </c>
      <c r="C19" s="4">
        <v>0</v>
      </c>
      <c r="D19" s="34">
        <v>0</v>
      </c>
      <c r="E19" s="4">
        <v>0</v>
      </c>
      <c r="F19" s="34">
        <v>0</v>
      </c>
      <c r="G19" s="4">
        <v>0</v>
      </c>
      <c r="H19" s="34">
        <v>0</v>
      </c>
      <c r="I19" s="4">
        <v>0</v>
      </c>
      <c r="J19" s="40">
        <v>0</v>
      </c>
      <c r="K19" s="6">
        <v>0</v>
      </c>
    </row>
    <row r="20" spans="1:11" s="33" customFormat="1" ht="15.75" thickBot="1" x14ac:dyDescent="0.3">
      <c r="A20" s="7" t="s">
        <v>13</v>
      </c>
      <c r="B20" s="29">
        <v>3500</v>
      </c>
      <c r="C20" s="30">
        <v>2350250</v>
      </c>
      <c r="D20" s="29">
        <v>2000</v>
      </c>
      <c r="E20" s="30">
        <v>1343000</v>
      </c>
      <c r="F20" s="29">
        <v>2750</v>
      </c>
      <c r="G20" s="30">
        <v>1846625</v>
      </c>
      <c r="H20" s="29">
        <v>2750</v>
      </c>
      <c r="I20" s="30">
        <v>1846625</v>
      </c>
      <c r="J20" s="36">
        <v>11000</v>
      </c>
      <c r="K20" s="38">
        <v>7386500</v>
      </c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35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150</v>
      </c>
      <c r="C5" s="4">
        <v>100725</v>
      </c>
      <c r="D5" s="34">
        <v>151</v>
      </c>
      <c r="E5" s="4">
        <v>101396.5</v>
      </c>
      <c r="F5" s="34">
        <v>185</v>
      </c>
      <c r="G5" s="4">
        <v>124227.5</v>
      </c>
      <c r="H5" s="34">
        <v>184</v>
      </c>
      <c r="I5" s="4">
        <v>123556</v>
      </c>
      <c r="J5" s="40">
        <v>670</v>
      </c>
      <c r="K5" s="6">
        <v>449905</v>
      </c>
    </row>
    <row r="6" spans="1:11" s="33" customFormat="1" x14ac:dyDescent="0.25">
      <c r="A6" s="5" t="s">
        <v>10</v>
      </c>
      <c r="B6" s="34">
        <v>1964</v>
      </c>
      <c r="C6" s="4">
        <v>1318826</v>
      </c>
      <c r="D6" s="34">
        <v>1964</v>
      </c>
      <c r="E6" s="4">
        <v>1318826</v>
      </c>
      <c r="F6" s="34">
        <v>2391</v>
      </c>
      <c r="G6" s="4">
        <v>1605556.5</v>
      </c>
      <c r="H6" s="34">
        <v>2393</v>
      </c>
      <c r="I6" s="4">
        <v>1606899.5</v>
      </c>
      <c r="J6" s="40">
        <v>8712</v>
      </c>
      <c r="K6" s="6">
        <v>5850108</v>
      </c>
    </row>
    <row r="7" spans="1:11" s="33" customFormat="1" x14ac:dyDescent="0.25">
      <c r="A7" s="5" t="s">
        <v>19</v>
      </c>
      <c r="B7" s="34">
        <v>0</v>
      </c>
      <c r="C7" s="4">
        <v>0</v>
      </c>
      <c r="D7" s="34">
        <v>0</v>
      </c>
      <c r="E7" s="4">
        <v>0</v>
      </c>
      <c r="F7" s="34">
        <v>0</v>
      </c>
      <c r="G7" s="4">
        <v>0</v>
      </c>
      <c r="H7" s="34">
        <v>0</v>
      </c>
      <c r="I7" s="4">
        <v>0</v>
      </c>
      <c r="J7" s="40">
        <v>0</v>
      </c>
      <c r="K7" s="6">
        <v>0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170</v>
      </c>
      <c r="C10" s="4">
        <v>114155</v>
      </c>
      <c r="D10" s="34">
        <v>169</v>
      </c>
      <c r="E10" s="4">
        <v>113483.5</v>
      </c>
      <c r="F10" s="34">
        <v>208</v>
      </c>
      <c r="G10" s="4">
        <v>139672</v>
      </c>
      <c r="H10" s="34">
        <v>208</v>
      </c>
      <c r="I10" s="4">
        <v>139672</v>
      </c>
      <c r="J10" s="40">
        <v>755</v>
      </c>
      <c r="K10" s="6">
        <v>506982.5</v>
      </c>
    </row>
    <row r="11" spans="1:11" s="33" customFormat="1" x14ac:dyDescent="0.25">
      <c r="A11" s="26" t="s">
        <v>56</v>
      </c>
      <c r="B11" s="34">
        <v>0</v>
      </c>
      <c r="C11" s="4">
        <v>0</v>
      </c>
      <c r="D11" s="34">
        <v>0</v>
      </c>
      <c r="E11" s="4">
        <v>0</v>
      </c>
      <c r="F11" s="34">
        <v>0</v>
      </c>
      <c r="G11" s="4">
        <v>0</v>
      </c>
      <c r="H11" s="34">
        <v>0</v>
      </c>
      <c r="I11" s="4">
        <v>0</v>
      </c>
      <c r="J11" s="40">
        <v>0</v>
      </c>
      <c r="K11" s="6">
        <v>0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0</v>
      </c>
      <c r="C13" s="4">
        <v>0</v>
      </c>
      <c r="D13" s="34">
        <v>0</v>
      </c>
      <c r="E13" s="4">
        <v>0</v>
      </c>
      <c r="F13" s="34">
        <v>0</v>
      </c>
      <c r="G13" s="4">
        <v>0</v>
      </c>
      <c r="H13" s="34">
        <v>0</v>
      </c>
      <c r="I13" s="4">
        <v>0</v>
      </c>
      <c r="J13" s="40">
        <v>0</v>
      </c>
      <c r="K13" s="6">
        <v>0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0</v>
      </c>
      <c r="C15" s="4">
        <v>0</v>
      </c>
      <c r="D15" s="34">
        <v>0</v>
      </c>
      <c r="E15" s="4">
        <v>0</v>
      </c>
      <c r="F15" s="34">
        <v>0</v>
      </c>
      <c r="G15" s="4">
        <v>0</v>
      </c>
      <c r="H15" s="34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0</v>
      </c>
      <c r="C17" s="4">
        <v>0</v>
      </c>
      <c r="D17" s="34">
        <v>0</v>
      </c>
      <c r="E17" s="4">
        <v>0</v>
      </c>
      <c r="F17" s="34">
        <v>0</v>
      </c>
      <c r="G17" s="4">
        <v>0</v>
      </c>
      <c r="H17" s="34">
        <v>0</v>
      </c>
      <c r="I17" s="4">
        <v>0</v>
      </c>
      <c r="J17" s="40">
        <v>0</v>
      </c>
      <c r="K17" s="6">
        <v>0</v>
      </c>
    </row>
    <row r="18" spans="1:11" s="33" customFormat="1" x14ac:dyDescent="0.25">
      <c r="A18" s="26" t="s">
        <v>27</v>
      </c>
      <c r="B18" s="34">
        <v>0</v>
      </c>
      <c r="C18" s="4">
        <v>0</v>
      </c>
      <c r="D18" s="34">
        <v>0</v>
      </c>
      <c r="E18" s="4">
        <v>0</v>
      </c>
      <c r="F18" s="34">
        <v>0</v>
      </c>
      <c r="G18" s="4">
        <v>0</v>
      </c>
      <c r="H18" s="34">
        <v>0</v>
      </c>
      <c r="I18" s="4">
        <v>0</v>
      </c>
      <c r="J18" s="40">
        <v>0</v>
      </c>
      <c r="K18" s="6">
        <v>0</v>
      </c>
    </row>
    <row r="19" spans="1:11" s="33" customFormat="1" x14ac:dyDescent="0.25">
      <c r="A19" s="26" t="s">
        <v>12</v>
      </c>
      <c r="B19" s="34">
        <v>0</v>
      </c>
      <c r="C19" s="4">
        <v>0</v>
      </c>
      <c r="D19" s="34">
        <v>0</v>
      </c>
      <c r="E19" s="4">
        <v>0</v>
      </c>
      <c r="F19" s="34">
        <v>0</v>
      </c>
      <c r="G19" s="4">
        <v>0</v>
      </c>
      <c r="H19" s="34">
        <v>0</v>
      </c>
      <c r="I19" s="4">
        <v>0</v>
      </c>
      <c r="J19" s="40">
        <v>0</v>
      </c>
      <c r="K19" s="6">
        <v>0</v>
      </c>
    </row>
    <row r="20" spans="1:11" s="33" customFormat="1" ht="15.75" thickBot="1" x14ac:dyDescent="0.3">
      <c r="A20" s="7" t="s">
        <v>13</v>
      </c>
      <c r="B20" s="29">
        <v>2284</v>
      </c>
      <c r="C20" s="30">
        <v>1533706</v>
      </c>
      <c r="D20" s="29">
        <v>2284</v>
      </c>
      <c r="E20" s="30">
        <v>1533706</v>
      </c>
      <c r="F20" s="29">
        <v>2784</v>
      </c>
      <c r="G20" s="30">
        <v>1869456</v>
      </c>
      <c r="H20" s="29">
        <v>2785</v>
      </c>
      <c r="I20" s="30">
        <v>1870127.5</v>
      </c>
      <c r="J20" s="36">
        <v>10137</v>
      </c>
      <c r="K20" s="38">
        <v>6806995.5</v>
      </c>
    </row>
  </sheetData>
  <mergeCells count="6">
    <mergeCell ref="J3:K3"/>
    <mergeCell ref="A2:K2"/>
    <mergeCell ref="D3:E3"/>
    <mergeCell ref="F3:G3"/>
    <mergeCell ref="H3:I3"/>
    <mergeCell ref="B3:C3"/>
  </mergeCells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43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214</v>
      </c>
      <c r="C5" s="4">
        <v>143701</v>
      </c>
      <c r="D5" s="34">
        <v>214</v>
      </c>
      <c r="E5" s="4">
        <v>143701</v>
      </c>
      <c r="F5" s="34">
        <v>235</v>
      </c>
      <c r="G5" s="4">
        <v>157802.5</v>
      </c>
      <c r="H5" s="34">
        <v>219</v>
      </c>
      <c r="I5" s="4">
        <v>147058.5</v>
      </c>
      <c r="J5" s="40">
        <v>882</v>
      </c>
      <c r="K5" s="6">
        <v>592263</v>
      </c>
    </row>
    <row r="6" spans="1:11" s="33" customFormat="1" x14ac:dyDescent="0.25">
      <c r="A6" s="5" t="s">
        <v>10</v>
      </c>
      <c r="B6" s="34">
        <v>145</v>
      </c>
      <c r="C6" s="4">
        <v>97367.5</v>
      </c>
      <c r="D6" s="34">
        <v>146</v>
      </c>
      <c r="E6" s="4">
        <v>98039</v>
      </c>
      <c r="F6" s="34">
        <v>160</v>
      </c>
      <c r="G6" s="4">
        <v>107440</v>
      </c>
      <c r="H6" s="34">
        <v>151</v>
      </c>
      <c r="I6" s="4">
        <v>101396.5</v>
      </c>
      <c r="J6" s="40">
        <v>602</v>
      </c>
      <c r="K6" s="6">
        <v>404243</v>
      </c>
    </row>
    <row r="7" spans="1:11" s="33" customFormat="1" x14ac:dyDescent="0.25">
      <c r="A7" s="5" t="s">
        <v>19</v>
      </c>
      <c r="B7" s="34">
        <v>111</v>
      </c>
      <c r="C7" s="4">
        <v>74536.5</v>
      </c>
      <c r="D7" s="34">
        <v>111</v>
      </c>
      <c r="E7" s="4">
        <v>74536.5</v>
      </c>
      <c r="F7" s="34">
        <v>121</v>
      </c>
      <c r="G7" s="4">
        <v>81251.5</v>
      </c>
      <c r="H7" s="34">
        <v>114</v>
      </c>
      <c r="I7" s="4">
        <v>76551</v>
      </c>
      <c r="J7" s="40">
        <v>457</v>
      </c>
      <c r="K7" s="6">
        <v>306875.5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7</v>
      </c>
      <c r="C10" s="4">
        <v>4700.5</v>
      </c>
      <c r="D10" s="34">
        <v>6</v>
      </c>
      <c r="E10" s="4">
        <v>4029</v>
      </c>
      <c r="F10" s="34">
        <v>8</v>
      </c>
      <c r="G10" s="4">
        <v>5372</v>
      </c>
      <c r="H10" s="34">
        <v>8</v>
      </c>
      <c r="I10" s="4">
        <v>5372</v>
      </c>
      <c r="J10" s="40">
        <v>29</v>
      </c>
      <c r="K10" s="6">
        <v>19473.5</v>
      </c>
    </row>
    <row r="11" spans="1:11" s="33" customFormat="1" x14ac:dyDescent="0.25">
      <c r="A11" s="26" t="s">
        <v>56</v>
      </c>
      <c r="B11" s="34">
        <v>0</v>
      </c>
      <c r="C11" s="4">
        <v>0</v>
      </c>
      <c r="D11" s="34">
        <v>0</v>
      </c>
      <c r="E11" s="4">
        <v>0</v>
      </c>
      <c r="F11" s="34">
        <v>0</v>
      </c>
      <c r="G11" s="4">
        <v>0</v>
      </c>
      <c r="H11" s="34">
        <v>0</v>
      </c>
      <c r="I11" s="4">
        <v>0</v>
      </c>
      <c r="J11" s="40">
        <v>0</v>
      </c>
      <c r="K11" s="6">
        <v>0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43</v>
      </c>
      <c r="C13" s="4">
        <v>28874.5</v>
      </c>
      <c r="D13" s="34">
        <v>43</v>
      </c>
      <c r="E13" s="4">
        <v>28874.5</v>
      </c>
      <c r="F13" s="34">
        <v>46</v>
      </c>
      <c r="G13" s="4">
        <v>30889</v>
      </c>
      <c r="H13" s="34">
        <v>43</v>
      </c>
      <c r="I13" s="4">
        <v>28874.5</v>
      </c>
      <c r="J13" s="40">
        <v>175</v>
      </c>
      <c r="K13" s="6">
        <v>117512.5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0</v>
      </c>
      <c r="C15" s="4">
        <v>0</v>
      </c>
      <c r="D15" s="34">
        <v>0</v>
      </c>
      <c r="E15" s="4">
        <v>0</v>
      </c>
      <c r="F15" s="34">
        <v>0</v>
      </c>
      <c r="G15" s="4">
        <v>0</v>
      </c>
      <c r="H15" s="34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0</v>
      </c>
      <c r="C17" s="4">
        <v>0</v>
      </c>
      <c r="D17" s="34">
        <v>0</v>
      </c>
      <c r="E17" s="4">
        <v>0</v>
      </c>
      <c r="F17" s="34">
        <v>0</v>
      </c>
      <c r="G17" s="4">
        <v>0</v>
      </c>
      <c r="H17" s="34">
        <v>0</v>
      </c>
      <c r="I17" s="4">
        <v>0</v>
      </c>
      <c r="J17" s="40">
        <v>0</v>
      </c>
      <c r="K17" s="6">
        <v>0</v>
      </c>
    </row>
    <row r="18" spans="1:11" s="33" customFormat="1" x14ac:dyDescent="0.25">
      <c r="A18" s="26" t="s">
        <v>27</v>
      </c>
      <c r="B18" s="34">
        <v>0</v>
      </c>
      <c r="C18" s="4">
        <v>0</v>
      </c>
      <c r="D18" s="34">
        <v>0</v>
      </c>
      <c r="E18" s="4">
        <v>0</v>
      </c>
      <c r="F18" s="34">
        <v>0</v>
      </c>
      <c r="G18" s="4">
        <v>0</v>
      </c>
      <c r="H18" s="34">
        <v>0</v>
      </c>
      <c r="I18" s="4">
        <v>0</v>
      </c>
      <c r="J18" s="40">
        <v>0</v>
      </c>
      <c r="K18" s="6">
        <v>0</v>
      </c>
    </row>
    <row r="19" spans="1:11" s="33" customFormat="1" x14ac:dyDescent="0.25">
      <c r="A19" s="26" t="s">
        <v>12</v>
      </c>
      <c r="B19" s="34">
        <v>1089</v>
      </c>
      <c r="C19" s="4">
        <v>731263.5</v>
      </c>
      <c r="D19" s="34">
        <v>1089</v>
      </c>
      <c r="E19" s="4">
        <v>731263.5</v>
      </c>
      <c r="F19" s="34">
        <v>1189</v>
      </c>
      <c r="G19" s="4">
        <v>798413.5</v>
      </c>
      <c r="H19" s="34">
        <v>1122</v>
      </c>
      <c r="I19" s="4">
        <v>753423</v>
      </c>
      <c r="J19" s="40">
        <v>4489</v>
      </c>
      <c r="K19" s="6">
        <v>3014363.5</v>
      </c>
    </row>
    <row r="20" spans="1:11" s="33" customFormat="1" ht="15.75" thickBot="1" x14ac:dyDescent="0.3">
      <c r="A20" s="7" t="s">
        <v>13</v>
      </c>
      <c r="B20" s="29">
        <v>1609</v>
      </c>
      <c r="C20" s="30">
        <v>1080443.5</v>
      </c>
      <c r="D20" s="29">
        <v>1609</v>
      </c>
      <c r="E20" s="30">
        <v>1080443.5</v>
      </c>
      <c r="F20" s="29">
        <v>1759</v>
      </c>
      <c r="G20" s="30">
        <v>1181168.5</v>
      </c>
      <c r="H20" s="29">
        <v>1657</v>
      </c>
      <c r="I20" s="30">
        <v>1112675.5</v>
      </c>
      <c r="J20" s="36">
        <v>6634</v>
      </c>
      <c r="K20" s="38">
        <v>4454731</v>
      </c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44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124</v>
      </c>
      <c r="C5" s="4">
        <v>83266</v>
      </c>
      <c r="D5" s="34">
        <v>124</v>
      </c>
      <c r="E5" s="4">
        <v>83266</v>
      </c>
      <c r="F5" s="34">
        <v>118</v>
      </c>
      <c r="G5" s="4">
        <v>79237</v>
      </c>
      <c r="H5" s="34">
        <v>79</v>
      </c>
      <c r="I5" s="4">
        <v>53048.5</v>
      </c>
      <c r="J5" s="40">
        <v>445</v>
      </c>
      <c r="K5" s="6">
        <v>298817.5</v>
      </c>
    </row>
    <row r="6" spans="1:11" s="33" customFormat="1" x14ac:dyDescent="0.25">
      <c r="A6" s="5" t="s">
        <v>10</v>
      </c>
      <c r="B6" s="34">
        <v>278</v>
      </c>
      <c r="C6" s="4">
        <v>186677</v>
      </c>
      <c r="D6" s="34">
        <v>278</v>
      </c>
      <c r="E6" s="4">
        <v>186677</v>
      </c>
      <c r="F6" s="34">
        <v>262</v>
      </c>
      <c r="G6" s="4">
        <v>175933</v>
      </c>
      <c r="H6" s="34">
        <v>176</v>
      </c>
      <c r="I6" s="4">
        <v>118184</v>
      </c>
      <c r="J6" s="40">
        <v>994</v>
      </c>
      <c r="K6" s="6">
        <v>667471</v>
      </c>
    </row>
    <row r="7" spans="1:11" s="33" customFormat="1" x14ac:dyDescent="0.25">
      <c r="A7" s="5" t="s">
        <v>19</v>
      </c>
      <c r="B7" s="34">
        <v>56</v>
      </c>
      <c r="C7" s="4">
        <v>37604</v>
      </c>
      <c r="D7" s="34">
        <v>56</v>
      </c>
      <c r="E7" s="4">
        <v>37604</v>
      </c>
      <c r="F7" s="34">
        <v>52</v>
      </c>
      <c r="G7" s="4">
        <v>34918</v>
      </c>
      <c r="H7" s="34">
        <v>35</v>
      </c>
      <c r="I7" s="4">
        <v>23502.5</v>
      </c>
      <c r="J7" s="40">
        <v>199</v>
      </c>
      <c r="K7" s="6">
        <v>133628.5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10</v>
      </c>
      <c r="C10" s="4">
        <v>6715</v>
      </c>
      <c r="D10" s="34">
        <v>10</v>
      </c>
      <c r="E10" s="4">
        <v>6715</v>
      </c>
      <c r="F10" s="34">
        <v>9</v>
      </c>
      <c r="G10" s="4">
        <v>6043.5</v>
      </c>
      <c r="H10" s="34">
        <v>6</v>
      </c>
      <c r="I10" s="4">
        <v>4029</v>
      </c>
      <c r="J10" s="40">
        <v>35</v>
      </c>
      <c r="K10" s="6">
        <v>23502.5</v>
      </c>
    </row>
    <row r="11" spans="1:11" s="33" customFormat="1" x14ac:dyDescent="0.25">
      <c r="A11" s="26" t="s">
        <v>56</v>
      </c>
      <c r="B11" s="34">
        <v>0</v>
      </c>
      <c r="C11" s="4">
        <v>0</v>
      </c>
      <c r="D11" s="34">
        <v>0</v>
      </c>
      <c r="E11" s="4">
        <v>0</v>
      </c>
      <c r="F11" s="34">
        <v>0</v>
      </c>
      <c r="G11" s="4">
        <v>0</v>
      </c>
      <c r="H11" s="34">
        <v>0</v>
      </c>
      <c r="I11" s="4">
        <v>0</v>
      </c>
      <c r="J11" s="40">
        <v>0</v>
      </c>
      <c r="K11" s="6">
        <v>0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10</v>
      </c>
      <c r="C13" s="4">
        <v>6715</v>
      </c>
      <c r="D13" s="34">
        <v>10</v>
      </c>
      <c r="E13" s="4">
        <v>6715</v>
      </c>
      <c r="F13" s="34">
        <v>9</v>
      </c>
      <c r="G13" s="4">
        <v>6043.5</v>
      </c>
      <c r="H13" s="34">
        <v>6</v>
      </c>
      <c r="I13" s="4">
        <v>4029</v>
      </c>
      <c r="J13" s="40">
        <v>35</v>
      </c>
      <c r="K13" s="6">
        <v>23502.5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0</v>
      </c>
      <c r="C15" s="4">
        <v>0</v>
      </c>
      <c r="D15" s="34">
        <v>0</v>
      </c>
      <c r="E15" s="4">
        <v>0</v>
      </c>
      <c r="F15" s="34">
        <v>0</v>
      </c>
      <c r="G15" s="4">
        <v>0</v>
      </c>
      <c r="H15" s="34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19</v>
      </c>
      <c r="C17" s="4">
        <v>12758.5</v>
      </c>
      <c r="D17" s="34">
        <v>19</v>
      </c>
      <c r="E17" s="4">
        <v>12758.5</v>
      </c>
      <c r="F17" s="34">
        <v>18</v>
      </c>
      <c r="G17" s="4">
        <v>12087</v>
      </c>
      <c r="H17" s="34">
        <v>12</v>
      </c>
      <c r="I17" s="4">
        <v>8058</v>
      </c>
      <c r="J17" s="40">
        <v>68</v>
      </c>
      <c r="K17" s="6">
        <v>45662</v>
      </c>
    </row>
    <row r="18" spans="1:11" s="33" customFormat="1" x14ac:dyDescent="0.25">
      <c r="A18" s="26" t="s">
        <v>27</v>
      </c>
      <c r="B18" s="34">
        <v>19</v>
      </c>
      <c r="C18" s="4">
        <v>12758.5</v>
      </c>
      <c r="D18" s="34">
        <v>19</v>
      </c>
      <c r="E18" s="4">
        <v>12758.5</v>
      </c>
      <c r="F18" s="34">
        <v>18</v>
      </c>
      <c r="G18" s="4">
        <v>12087</v>
      </c>
      <c r="H18" s="34">
        <v>13</v>
      </c>
      <c r="I18" s="4">
        <v>8729.5</v>
      </c>
      <c r="J18" s="40">
        <v>69</v>
      </c>
      <c r="K18" s="6">
        <v>46333.5</v>
      </c>
    </row>
    <row r="19" spans="1:11" s="33" customFormat="1" x14ac:dyDescent="0.25">
      <c r="A19" s="26" t="s">
        <v>12</v>
      </c>
      <c r="B19" s="34">
        <v>782</v>
      </c>
      <c r="C19" s="4">
        <v>525113</v>
      </c>
      <c r="D19" s="34">
        <v>782</v>
      </c>
      <c r="E19" s="4">
        <v>525113</v>
      </c>
      <c r="F19" s="34">
        <v>737</v>
      </c>
      <c r="G19" s="4">
        <v>494895.5</v>
      </c>
      <c r="H19" s="34">
        <v>495</v>
      </c>
      <c r="I19" s="4">
        <v>332392.5</v>
      </c>
      <c r="J19" s="40">
        <v>2796</v>
      </c>
      <c r="K19" s="6">
        <v>1877514</v>
      </c>
    </row>
    <row r="20" spans="1:11" s="33" customFormat="1" ht="15.75" thickBot="1" x14ac:dyDescent="0.3">
      <c r="A20" s="7" t="s">
        <v>13</v>
      </c>
      <c r="B20" s="29">
        <v>1298</v>
      </c>
      <c r="C20" s="30">
        <v>871607</v>
      </c>
      <c r="D20" s="29">
        <v>1298</v>
      </c>
      <c r="E20" s="30">
        <v>871607</v>
      </c>
      <c r="F20" s="29">
        <v>1223</v>
      </c>
      <c r="G20" s="30">
        <v>821244.5</v>
      </c>
      <c r="H20" s="29">
        <v>822</v>
      </c>
      <c r="I20" s="30">
        <v>551973</v>
      </c>
      <c r="J20" s="36">
        <v>4641</v>
      </c>
      <c r="K20" s="38">
        <v>3116431.5</v>
      </c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45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132</v>
      </c>
      <c r="C5" s="4">
        <v>88638</v>
      </c>
      <c r="D5" s="34">
        <v>133</v>
      </c>
      <c r="E5" s="4">
        <v>89309.5</v>
      </c>
      <c r="F5" s="34">
        <v>124</v>
      </c>
      <c r="G5" s="4">
        <v>83266</v>
      </c>
      <c r="H5" s="34">
        <v>75</v>
      </c>
      <c r="I5" s="4">
        <v>50362.5</v>
      </c>
      <c r="J5" s="40">
        <v>464</v>
      </c>
      <c r="K5" s="6">
        <v>311576</v>
      </c>
    </row>
    <row r="6" spans="1:11" s="33" customFormat="1" x14ac:dyDescent="0.25">
      <c r="A6" s="5" t="s">
        <v>10</v>
      </c>
      <c r="B6" s="34">
        <v>213</v>
      </c>
      <c r="C6" s="4">
        <v>143029.5</v>
      </c>
      <c r="D6" s="34">
        <v>212</v>
      </c>
      <c r="E6" s="4">
        <v>142358</v>
      </c>
      <c r="F6" s="34">
        <v>196</v>
      </c>
      <c r="G6" s="4">
        <v>131614</v>
      </c>
      <c r="H6" s="34">
        <v>121</v>
      </c>
      <c r="I6" s="4">
        <v>81251.5</v>
      </c>
      <c r="J6" s="40">
        <v>742</v>
      </c>
      <c r="K6" s="6">
        <v>498253</v>
      </c>
    </row>
    <row r="7" spans="1:11" s="33" customFormat="1" x14ac:dyDescent="0.25">
      <c r="A7" s="5" t="s">
        <v>19</v>
      </c>
      <c r="B7" s="34">
        <v>0</v>
      </c>
      <c r="C7" s="4">
        <v>0</v>
      </c>
      <c r="D7" s="34">
        <v>0</v>
      </c>
      <c r="E7" s="4">
        <v>0</v>
      </c>
      <c r="F7" s="34">
        <v>0</v>
      </c>
      <c r="G7" s="4">
        <v>0</v>
      </c>
      <c r="H7" s="34">
        <v>0</v>
      </c>
      <c r="I7" s="4">
        <v>0</v>
      </c>
      <c r="J7" s="40">
        <v>0</v>
      </c>
      <c r="K7" s="6">
        <v>0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0</v>
      </c>
      <c r="C10" s="4">
        <v>0</v>
      </c>
      <c r="D10" s="34">
        <v>0</v>
      </c>
      <c r="E10" s="4">
        <v>0</v>
      </c>
      <c r="F10" s="34">
        <v>0</v>
      </c>
      <c r="G10" s="4">
        <v>0</v>
      </c>
      <c r="H10" s="34">
        <v>0</v>
      </c>
      <c r="I10" s="4">
        <v>0</v>
      </c>
      <c r="J10" s="40">
        <v>0</v>
      </c>
      <c r="K10" s="6">
        <v>0</v>
      </c>
    </row>
    <row r="11" spans="1:11" s="33" customFormat="1" x14ac:dyDescent="0.25">
      <c r="A11" s="26" t="s">
        <v>56</v>
      </c>
      <c r="B11" s="34">
        <v>0</v>
      </c>
      <c r="C11" s="4">
        <v>0</v>
      </c>
      <c r="D11" s="34">
        <v>0</v>
      </c>
      <c r="E11" s="4">
        <v>0</v>
      </c>
      <c r="F11" s="34">
        <v>0</v>
      </c>
      <c r="G11" s="4">
        <v>0</v>
      </c>
      <c r="H11" s="34">
        <v>0</v>
      </c>
      <c r="I11" s="4">
        <v>0</v>
      </c>
      <c r="J11" s="40">
        <v>0</v>
      </c>
      <c r="K11" s="6">
        <v>0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14</v>
      </c>
      <c r="C13" s="4">
        <v>9401</v>
      </c>
      <c r="D13" s="34">
        <v>14</v>
      </c>
      <c r="E13" s="4">
        <v>9401</v>
      </c>
      <c r="F13" s="34">
        <v>14</v>
      </c>
      <c r="G13" s="4">
        <v>9401</v>
      </c>
      <c r="H13" s="34">
        <v>9</v>
      </c>
      <c r="I13" s="4">
        <v>6043.5</v>
      </c>
      <c r="J13" s="40">
        <v>51</v>
      </c>
      <c r="K13" s="6">
        <v>34246.5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0</v>
      </c>
      <c r="C15" s="4">
        <v>0</v>
      </c>
      <c r="D15" s="34">
        <v>0</v>
      </c>
      <c r="E15" s="4">
        <v>0</v>
      </c>
      <c r="F15" s="34">
        <v>0</v>
      </c>
      <c r="G15" s="4">
        <v>0</v>
      </c>
      <c r="H15" s="34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7</v>
      </c>
      <c r="C17" s="4">
        <v>4700.5</v>
      </c>
      <c r="D17" s="34">
        <v>7</v>
      </c>
      <c r="E17" s="4">
        <v>4700.5</v>
      </c>
      <c r="F17" s="34">
        <v>6</v>
      </c>
      <c r="G17" s="4">
        <v>4029</v>
      </c>
      <c r="H17" s="34">
        <v>4</v>
      </c>
      <c r="I17" s="4">
        <v>2686</v>
      </c>
      <c r="J17" s="40">
        <v>24</v>
      </c>
      <c r="K17" s="6">
        <v>16116</v>
      </c>
    </row>
    <row r="18" spans="1:11" s="33" customFormat="1" x14ac:dyDescent="0.25">
      <c r="A18" s="26" t="s">
        <v>27</v>
      </c>
      <c r="B18" s="34">
        <v>64</v>
      </c>
      <c r="C18" s="4">
        <v>42976</v>
      </c>
      <c r="D18" s="34">
        <v>64</v>
      </c>
      <c r="E18" s="4">
        <v>42976</v>
      </c>
      <c r="F18" s="34">
        <v>58</v>
      </c>
      <c r="G18" s="4">
        <v>38947</v>
      </c>
      <c r="H18" s="34">
        <v>36</v>
      </c>
      <c r="I18" s="4">
        <v>24174</v>
      </c>
      <c r="J18" s="40">
        <v>222</v>
      </c>
      <c r="K18" s="6">
        <v>149073</v>
      </c>
    </row>
    <row r="19" spans="1:11" s="33" customFormat="1" x14ac:dyDescent="0.25">
      <c r="A19" s="26" t="s">
        <v>12</v>
      </c>
      <c r="B19" s="34">
        <v>557</v>
      </c>
      <c r="C19" s="4">
        <v>374025.5</v>
      </c>
      <c r="D19" s="34">
        <v>557</v>
      </c>
      <c r="E19" s="4">
        <v>374025.5</v>
      </c>
      <c r="F19" s="34">
        <v>514</v>
      </c>
      <c r="G19" s="4">
        <v>345151</v>
      </c>
      <c r="H19" s="34">
        <v>317</v>
      </c>
      <c r="I19" s="4">
        <v>212865.5</v>
      </c>
      <c r="J19" s="40">
        <v>1945</v>
      </c>
      <c r="K19" s="6">
        <v>1306067.5</v>
      </c>
    </row>
    <row r="20" spans="1:11" s="33" customFormat="1" ht="15.75" thickBot="1" x14ac:dyDescent="0.3">
      <c r="A20" s="7" t="s">
        <v>13</v>
      </c>
      <c r="B20" s="29">
        <v>987</v>
      </c>
      <c r="C20" s="30">
        <v>662770.5</v>
      </c>
      <c r="D20" s="29">
        <v>987</v>
      </c>
      <c r="E20" s="30">
        <v>662770.5</v>
      </c>
      <c r="F20" s="29">
        <v>912</v>
      </c>
      <c r="G20" s="30">
        <v>612408</v>
      </c>
      <c r="H20" s="29">
        <v>562</v>
      </c>
      <c r="I20" s="30">
        <v>377383</v>
      </c>
      <c r="J20" s="36">
        <v>3448</v>
      </c>
      <c r="K20" s="38">
        <v>2315332</v>
      </c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46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11</v>
      </c>
      <c r="C5" s="4">
        <v>7386.5</v>
      </c>
      <c r="D5" s="34">
        <v>12</v>
      </c>
      <c r="E5" s="4">
        <v>8058</v>
      </c>
      <c r="F5" s="34">
        <v>10</v>
      </c>
      <c r="G5" s="4">
        <v>6715</v>
      </c>
      <c r="H5" s="34">
        <v>7</v>
      </c>
      <c r="I5" s="4">
        <v>4700.5</v>
      </c>
      <c r="J5" s="40">
        <v>40</v>
      </c>
      <c r="K5" s="6">
        <v>26860</v>
      </c>
    </row>
    <row r="6" spans="1:11" s="33" customFormat="1" x14ac:dyDescent="0.25">
      <c r="A6" s="5" t="s">
        <v>10</v>
      </c>
      <c r="B6" s="34">
        <v>61</v>
      </c>
      <c r="C6" s="4">
        <v>40961.5</v>
      </c>
      <c r="D6" s="34">
        <v>60</v>
      </c>
      <c r="E6" s="4">
        <v>40290</v>
      </c>
      <c r="F6" s="34">
        <v>46</v>
      </c>
      <c r="G6" s="4">
        <v>30889</v>
      </c>
      <c r="H6" s="34">
        <v>32</v>
      </c>
      <c r="I6" s="4">
        <v>21488</v>
      </c>
      <c r="J6" s="40">
        <v>199</v>
      </c>
      <c r="K6" s="6">
        <v>133628.5</v>
      </c>
    </row>
    <row r="7" spans="1:11" s="33" customFormat="1" x14ac:dyDescent="0.25">
      <c r="A7" s="5" t="s">
        <v>19</v>
      </c>
      <c r="B7" s="34">
        <v>0</v>
      </c>
      <c r="C7" s="4">
        <v>0</v>
      </c>
      <c r="D7" s="34">
        <v>0</v>
      </c>
      <c r="E7" s="4">
        <v>0</v>
      </c>
      <c r="F7" s="34">
        <v>0</v>
      </c>
      <c r="G7" s="4">
        <v>0</v>
      </c>
      <c r="H7" s="34">
        <v>0</v>
      </c>
      <c r="I7" s="4">
        <v>0</v>
      </c>
      <c r="J7" s="40">
        <v>0</v>
      </c>
      <c r="K7" s="6">
        <v>0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4</v>
      </c>
      <c r="C10" s="4">
        <v>2686</v>
      </c>
      <c r="D10" s="34">
        <v>4</v>
      </c>
      <c r="E10" s="4">
        <v>2686</v>
      </c>
      <c r="F10" s="34">
        <v>3</v>
      </c>
      <c r="G10" s="4">
        <v>2014.5</v>
      </c>
      <c r="H10" s="34">
        <v>1</v>
      </c>
      <c r="I10" s="4">
        <v>671.5</v>
      </c>
      <c r="J10" s="40">
        <v>12</v>
      </c>
      <c r="K10" s="6">
        <v>8058</v>
      </c>
    </row>
    <row r="11" spans="1:11" s="33" customFormat="1" x14ac:dyDescent="0.25">
      <c r="A11" s="26" t="s">
        <v>56</v>
      </c>
      <c r="B11" s="34">
        <v>0</v>
      </c>
      <c r="C11" s="4">
        <v>0</v>
      </c>
      <c r="D11" s="34">
        <v>0</v>
      </c>
      <c r="E11" s="4">
        <v>0</v>
      </c>
      <c r="F11" s="34">
        <v>0</v>
      </c>
      <c r="G11" s="4">
        <v>0</v>
      </c>
      <c r="H11" s="34">
        <v>0</v>
      </c>
      <c r="I11" s="4">
        <v>0</v>
      </c>
      <c r="J11" s="40">
        <v>0</v>
      </c>
      <c r="K11" s="6">
        <v>0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16</v>
      </c>
      <c r="C13" s="4">
        <v>10744</v>
      </c>
      <c r="D13" s="34">
        <v>16</v>
      </c>
      <c r="E13" s="4">
        <v>10744</v>
      </c>
      <c r="F13" s="34">
        <v>11</v>
      </c>
      <c r="G13" s="4">
        <v>7386.5</v>
      </c>
      <c r="H13" s="34">
        <v>8</v>
      </c>
      <c r="I13" s="4">
        <v>5372</v>
      </c>
      <c r="J13" s="40">
        <v>51</v>
      </c>
      <c r="K13" s="6">
        <v>34246.5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0</v>
      </c>
      <c r="C15" s="4">
        <v>0</v>
      </c>
      <c r="D15" s="34">
        <v>0</v>
      </c>
      <c r="E15" s="4">
        <v>0</v>
      </c>
      <c r="F15" s="34">
        <v>0</v>
      </c>
      <c r="G15" s="4">
        <v>0</v>
      </c>
      <c r="H15" s="34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0</v>
      </c>
      <c r="C17" s="4">
        <v>0</v>
      </c>
      <c r="D17" s="34">
        <v>0</v>
      </c>
      <c r="E17" s="4">
        <v>0</v>
      </c>
      <c r="F17" s="34">
        <v>0</v>
      </c>
      <c r="G17" s="4">
        <v>0</v>
      </c>
      <c r="H17" s="34">
        <v>0</v>
      </c>
      <c r="I17" s="4">
        <v>0</v>
      </c>
      <c r="J17" s="40">
        <v>0</v>
      </c>
      <c r="K17" s="6">
        <v>0</v>
      </c>
    </row>
    <row r="18" spans="1:11" s="33" customFormat="1" x14ac:dyDescent="0.25">
      <c r="A18" s="26" t="s">
        <v>27</v>
      </c>
      <c r="B18" s="34">
        <v>26</v>
      </c>
      <c r="C18" s="4">
        <v>17459</v>
      </c>
      <c r="D18" s="34">
        <v>26</v>
      </c>
      <c r="E18" s="4">
        <v>17459</v>
      </c>
      <c r="F18" s="34">
        <v>19</v>
      </c>
      <c r="G18" s="4">
        <v>12758.5</v>
      </c>
      <c r="H18" s="34">
        <v>14</v>
      </c>
      <c r="I18" s="4">
        <v>9401</v>
      </c>
      <c r="J18" s="40">
        <v>85</v>
      </c>
      <c r="K18" s="6">
        <v>57077.5</v>
      </c>
    </row>
    <row r="19" spans="1:11" s="33" customFormat="1" x14ac:dyDescent="0.25">
      <c r="A19" s="26" t="s">
        <v>12</v>
      </c>
      <c r="B19" s="34">
        <v>299</v>
      </c>
      <c r="C19" s="4">
        <v>200778.5</v>
      </c>
      <c r="D19" s="34">
        <v>299</v>
      </c>
      <c r="E19" s="4">
        <v>200778.5</v>
      </c>
      <c r="F19" s="34">
        <v>228</v>
      </c>
      <c r="G19" s="4">
        <v>153102</v>
      </c>
      <c r="H19" s="34">
        <v>154</v>
      </c>
      <c r="I19" s="4">
        <v>103411</v>
      </c>
      <c r="J19" s="40">
        <v>980</v>
      </c>
      <c r="K19" s="6">
        <v>658070</v>
      </c>
    </row>
    <row r="20" spans="1:11" s="33" customFormat="1" ht="15.75" thickBot="1" x14ac:dyDescent="0.3">
      <c r="A20" s="7" t="s">
        <v>13</v>
      </c>
      <c r="B20" s="29">
        <v>417</v>
      </c>
      <c r="C20" s="30">
        <v>280015.5</v>
      </c>
      <c r="D20" s="29">
        <v>417</v>
      </c>
      <c r="E20" s="30">
        <v>280015.5</v>
      </c>
      <c r="F20" s="29">
        <v>317</v>
      </c>
      <c r="G20" s="30">
        <v>212865.5</v>
      </c>
      <c r="H20" s="29">
        <v>216</v>
      </c>
      <c r="I20" s="30">
        <v>145044</v>
      </c>
      <c r="J20" s="36">
        <v>1367</v>
      </c>
      <c r="K20" s="38">
        <v>917940.5</v>
      </c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3.5703125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37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0</v>
      </c>
      <c r="C5" s="4">
        <v>0</v>
      </c>
      <c r="D5" s="34">
        <v>0</v>
      </c>
      <c r="E5" s="4">
        <v>0</v>
      </c>
      <c r="F5" s="34">
        <v>0</v>
      </c>
      <c r="G5" s="4">
        <v>0</v>
      </c>
      <c r="H5" s="34">
        <v>0</v>
      </c>
      <c r="I5" s="4">
        <v>0</v>
      </c>
      <c r="J5" s="40">
        <v>0</v>
      </c>
      <c r="K5" s="6">
        <v>0</v>
      </c>
    </row>
    <row r="6" spans="1:11" s="33" customFormat="1" x14ac:dyDescent="0.25">
      <c r="A6" s="5" t="s">
        <v>10</v>
      </c>
      <c r="B6" s="34">
        <v>39</v>
      </c>
      <c r="C6" s="4">
        <v>26188.5</v>
      </c>
      <c r="D6" s="34">
        <v>39</v>
      </c>
      <c r="E6" s="4">
        <v>26188.5</v>
      </c>
      <c r="F6" s="34">
        <v>37</v>
      </c>
      <c r="G6" s="4">
        <v>24845.5</v>
      </c>
      <c r="H6" s="34">
        <v>33</v>
      </c>
      <c r="I6" s="4">
        <v>22159.5</v>
      </c>
      <c r="J6" s="40">
        <v>148</v>
      </c>
      <c r="K6" s="6">
        <v>99382</v>
      </c>
    </row>
    <row r="7" spans="1:11" s="33" customFormat="1" x14ac:dyDescent="0.25">
      <c r="A7" s="5" t="s">
        <v>19</v>
      </c>
      <c r="B7" s="34">
        <v>0</v>
      </c>
      <c r="C7" s="4">
        <v>0</v>
      </c>
      <c r="D7" s="34">
        <v>0</v>
      </c>
      <c r="E7" s="4">
        <v>0</v>
      </c>
      <c r="F7" s="34">
        <v>0</v>
      </c>
      <c r="G7" s="4">
        <v>0</v>
      </c>
      <c r="H7" s="34">
        <v>0</v>
      </c>
      <c r="I7" s="4">
        <v>0</v>
      </c>
      <c r="J7" s="40">
        <v>0</v>
      </c>
      <c r="K7" s="6">
        <v>0</v>
      </c>
    </row>
    <row r="8" spans="1:11" s="33" customFormat="1" x14ac:dyDescent="0.25">
      <c r="A8" s="5" t="s">
        <v>20</v>
      </c>
      <c r="B8" s="34">
        <v>33</v>
      </c>
      <c r="C8" s="4">
        <v>22159.5</v>
      </c>
      <c r="D8" s="34">
        <v>33</v>
      </c>
      <c r="E8" s="4">
        <v>22159.5</v>
      </c>
      <c r="F8" s="34">
        <v>33</v>
      </c>
      <c r="G8" s="4">
        <v>22159.5</v>
      </c>
      <c r="H8" s="34">
        <v>28</v>
      </c>
      <c r="I8" s="4">
        <v>18802</v>
      </c>
      <c r="J8" s="40">
        <v>127</v>
      </c>
      <c r="K8" s="6">
        <v>85280.5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86</v>
      </c>
      <c r="C10" s="4">
        <v>57749</v>
      </c>
      <c r="D10" s="34">
        <v>86</v>
      </c>
      <c r="E10" s="4">
        <v>57749</v>
      </c>
      <c r="F10" s="34">
        <v>84</v>
      </c>
      <c r="G10" s="4">
        <v>56406</v>
      </c>
      <c r="H10" s="34">
        <v>72</v>
      </c>
      <c r="I10" s="4">
        <v>48348</v>
      </c>
      <c r="J10" s="40">
        <v>328</v>
      </c>
      <c r="K10" s="6">
        <v>220252</v>
      </c>
    </row>
    <row r="11" spans="1:11" s="33" customFormat="1" x14ac:dyDescent="0.25">
      <c r="A11" s="26" t="s">
        <v>56</v>
      </c>
      <c r="B11" s="34">
        <v>2</v>
      </c>
      <c r="C11" s="4">
        <v>1343</v>
      </c>
      <c r="D11" s="34">
        <v>0</v>
      </c>
      <c r="E11" s="4">
        <v>0</v>
      </c>
      <c r="F11" s="34">
        <v>0</v>
      </c>
      <c r="G11" s="4">
        <v>0</v>
      </c>
      <c r="H11" s="34">
        <v>0</v>
      </c>
      <c r="I11" s="4">
        <v>0</v>
      </c>
      <c r="J11" s="40">
        <v>2</v>
      </c>
      <c r="K11" s="6">
        <v>1343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153</v>
      </c>
      <c r="C13" s="4">
        <v>102739.5</v>
      </c>
      <c r="D13" s="34">
        <v>153</v>
      </c>
      <c r="E13" s="4">
        <v>102739.5</v>
      </c>
      <c r="F13" s="34">
        <v>150</v>
      </c>
      <c r="G13" s="4">
        <v>100725</v>
      </c>
      <c r="H13" s="34">
        <v>129</v>
      </c>
      <c r="I13" s="4">
        <v>86623.5</v>
      </c>
      <c r="J13" s="40">
        <v>585</v>
      </c>
      <c r="K13" s="6">
        <v>392827.5</v>
      </c>
    </row>
    <row r="14" spans="1:11" s="33" customFormat="1" x14ac:dyDescent="0.25">
      <c r="A14" s="26" t="s">
        <v>55</v>
      </c>
      <c r="B14" s="34">
        <v>19</v>
      </c>
      <c r="C14" s="4">
        <v>12758.5</v>
      </c>
      <c r="D14" s="34">
        <v>19</v>
      </c>
      <c r="E14" s="4">
        <v>12758.5</v>
      </c>
      <c r="F14" s="34">
        <v>19</v>
      </c>
      <c r="G14" s="4">
        <v>12758.5</v>
      </c>
      <c r="H14" s="34">
        <v>16</v>
      </c>
      <c r="I14" s="4">
        <v>10744</v>
      </c>
      <c r="J14" s="40">
        <v>73</v>
      </c>
      <c r="K14" s="6">
        <v>49019.5</v>
      </c>
    </row>
    <row r="15" spans="1:11" s="33" customFormat="1" x14ac:dyDescent="0.25">
      <c r="A15" s="26" t="s">
        <v>1</v>
      </c>
      <c r="B15" s="34">
        <v>0</v>
      </c>
      <c r="C15" s="4">
        <v>0</v>
      </c>
      <c r="D15" s="34">
        <v>0</v>
      </c>
      <c r="E15" s="4">
        <v>0</v>
      </c>
      <c r="F15" s="34">
        <v>0</v>
      </c>
      <c r="G15" s="4">
        <v>0</v>
      </c>
      <c r="H15" s="34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1</v>
      </c>
      <c r="C17" s="4">
        <v>671.5</v>
      </c>
      <c r="D17" s="34">
        <v>1</v>
      </c>
      <c r="E17" s="4">
        <v>671.5</v>
      </c>
      <c r="F17" s="34">
        <v>0</v>
      </c>
      <c r="G17" s="4">
        <v>0</v>
      </c>
      <c r="H17" s="34">
        <v>0</v>
      </c>
      <c r="I17" s="4">
        <v>0</v>
      </c>
      <c r="J17" s="40">
        <v>2</v>
      </c>
      <c r="K17" s="6">
        <v>1343</v>
      </c>
    </row>
    <row r="18" spans="1:11" s="33" customFormat="1" x14ac:dyDescent="0.25">
      <c r="A18" s="26" t="s">
        <v>27</v>
      </c>
      <c r="B18" s="34">
        <v>1867</v>
      </c>
      <c r="C18" s="4">
        <v>1253690.5</v>
      </c>
      <c r="D18" s="34">
        <v>1869</v>
      </c>
      <c r="E18" s="4">
        <v>1255033.5</v>
      </c>
      <c r="F18" s="34">
        <v>1827</v>
      </c>
      <c r="G18" s="4">
        <v>1226830.5</v>
      </c>
      <c r="H18" s="34">
        <v>1572</v>
      </c>
      <c r="I18" s="4">
        <v>1055598</v>
      </c>
      <c r="J18" s="40">
        <v>7135</v>
      </c>
      <c r="K18" s="6">
        <v>4791152.5</v>
      </c>
    </row>
    <row r="19" spans="1:11" s="33" customFormat="1" x14ac:dyDescent="0.25">
      <c r="A19" s="26" t="s">
        <v>12</v>
      </c>
      <c r="B19" s="34">
        <v>0</v>
      </c>
      <c r="C19" s="4">
        <v>0</v>
      </c>
      <c r="D19" s="34">
        <v>0</v>
      </c>
      <c r="E19" s="4">
        <v>0</v>
      </c>
      <c r="F19" s="34">
        <v>0</v>
      </c>
      <c r="G19" s="4">
        <v>0</v>
      </c>
      <c r="H19" s="34">
        <v>0</v>
      </c>
      <c r="I19" s="4">
        <v>0</v>
      </c>
      <c r="J19" s="40">
        <v>0</v>
      </c>
      <c r="K19" s="6">
        <v>0</v>
      </c>
    </row>
    <row r="20" spans="1:11" s="33" customFormat="1" ht="15.75" thickBot="1" x14ac:dyDescent="0.3">
      <c r="A20" s="7" t="s">
        <v>13</v>
      </c>
      <c r="B20" s="29">
        <v>2200</v>
      </c>
      <c r="C20" s="30">
        <v>1477300</v>
      </c>
      <c r="D20" s="29">
        <v>2200</v>
      </c>
      <c r="E20" s="30">
        <v>1477300</v>
      </c>
      <c r="F20" s="29">
        <v>2150</v>
      </c>
      <c r="G20" s="30">
        <v>1443725</v>
      </c>
      <c r="H20" s="29">
        <v>1850</v>
      </c>
      <c r="I20" s="30">
        <v>1242275</v>
      </c>
      <c r="J20" s="36">
        <v>8400</v>
      </c>
      <c r="K20" s="38">
        <v>5640600</v>
      </c>
    </row>
  </sheetData>
  <mergeCells count="6">
    <mergeCell ref="A2:K2"/>
    <mergeCell ref="B3:C3"/>
    <mergeCell ref="D3:E3"/>
    <mergeCell ref="F3:G3"/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36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74</v>
      </c>
      <c r="C5" s="4">
        <v>49691</v>
      </c>
      <c r="D5" s="34">
        <v>74</v>
      </c>
      <c r="E5" s="4">
        <v>49691</v>
      </c>
      <c r="F5" s="34">
        <v>82</v>
      </c>
      <c r="G5" s="4">
        <v>55063</v>
      </c>
      <c r="H5" s="34">
        <v>69</v>
      </c>
      <c r="I5" s="4">
        <v>46333.5</v>
      </c>
      <c r="J5" s="40">
        <v>299</v>
      </c>
      <c r="K5" s="6">
        <v>200778.5</v>
      </c>
    </row>
    <row r="6" spans="1:11" s="33" customFormat="1" x14ac:dyDescent="0.25">
      <c r="A6" s="5" t="s">
        <v>10</v>
      </c>
      <c r="B6" s="34">
        <v>152</v>
      </c>
      <c r="C6" s="4">
        <v>102068</v>
      </c>
      <c r="D6" s="34">
        <v>152</v>
      </c>
      <c r="E6" s="4">
        <v>102068</v>
      </c>
      <c r="F6" s="34">
        <v>168</v>
      </c>
      <c r="G6" s="4">
        <v>112812</v>
      </c>
      <c r="H6" s="34">
        <v>147</v>
      </c>
      <c r="I6" s="4">
        <v>98710.5</v>
      </c>
      <c r="J6" s="40">
        <v>619</v>
      </c>
      <c r="K6" s="6">
        <v>415658.5</v>
      </c>
    </row>
    <row r="7" spans="1:11" s="33" customFormat="1" x14ac:dyDescent="0.25">
      <c r="A7" s="5" t="s">
        <v>19</v>
      </c>
      <c r="B7" s="34">
        <v>0</v>
      </c>
      <c r="C7" s="4">
        <v>0</v>
      </c>
      <c r="D7" s="34">
        <v>0</v>
      </c>
      <c r="E7" s="4">
        <v>0</v>
      </c>
      <c r="F7" s="34">
        <v>0</v>
      </c>
      <c r="G7" s="4">
        <v>0</v>
      </c>
      <c r="H7" s="34">
        <v>0</v>
      </c>
      <c r="I7" s="4">
        <v>0</v>
      </c>
      <c r="J7" s="40">
        <v>0</v>
      </c>
      <c r="K7" s="6">
        <v>0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0</v>
      </c>
      <c r="C10" s="4">
        <v>0</v>
      </c>
      <c r="D10" s="34">
        <v>0</v>
      </c>
      <c r="E10" s="4">
        <v>0</v>
      </c>
      <c r="F10" s="34">
        <v>0</v>
      </c>
      <c r="G10" s="4">
        <v>0</v>
      </c>
      <c r="H10" s="34">
        <v>0</v>
      </c>
      <c r="I10" s="4">
        <v>0</v>
      </c>
      <c r="J10" s="40">
        <v>0</v>
      </c>
      <c r="K10" s="6">
        <v>0</v>
      </c>
    </row>
    <row r="11" spans="1:11" s="33" customFormat="1" x14ac:dyDescent="0.25">
      <c r="A11" s="26" t="s">
        <v>56</v>
      </c>
      <c r="B11" s="34">
        <v>0</v>
      </c>
      <c r="C11" s="4">
        <v>0</v>
      </c>
      <c r="D11" s="34">
        <v>0</v>
      </c>
      <c r="E11" s="4">
        <v>0</v>
      </c>
      <c r="F11" s="34">
        <v>0</v>
      </c>
      <c r="G11" s="4">
        <v>0</v>
      </c>
      <c r="H11" s="34">
        <v>0</v>
      </c>
      <c r="I11" s="4">
        <v>0</v>
      </c>
      <c r="J11" s="40">
        <v>0</v>
      </c>
      <c r="K11" s="6">
        <v>0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0</v>
      </c>
      <c r="C13" s="4">
        <v>0</v>
      </c>
      <c r="D13" s="34">
        <v>0</v>
      </c>
      <c r="E13" s="4">
        <v>0</v>
      </c>
      <c r="F13" s="34">
        <v>0</v>
      </c>
      <c r="G13" s="4">
        <v>0</v>
      </c>
      <c r="H13" s="34">
        <v>0</v>
      </c>
      <c r="I13" s="4">
        <v>0</v>
      </c>
      <c r="J13" s="40">
        <v>0</v>
      </c>
      <c r="K13" s="6">
        <v>0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0</v>
      </c>
      <c r="C15" s="4">
        <v>0</v>
      </c>
      <c r="D15" s="34">
        <v>0</v>
      </c>
      <c r="E15" s="4">
        <v>0</v>
      </c>
      <c r="F15" s="34">
        <v>0</v>
      </c>
      <c r="G15" s="4">
        <v>0</v>
      </c>
      <c r="H15" s="34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0</v>
      </c>
      <c r="C17" s="4">
        <v>0</v>
      </c>
      <c r="D17" s="34">
        <v>0</v>
      </c>
      <c r="E17" s="4">
        <v>0</v>
      </c>
      <c r="F17" s="34">
        <v>0</v>
      </c>
      <c r="G17" s="4">
        <v>0</v>
      </c>
      <c r="H17" s="34">
        <v>0</v>
      </c>
      <c r="I17" s="4">
        <v>0</v>
      </c>
      <c r="J17" s="40">
        <v>0</v>
      </c>
      <c r="K17" s="6">
        <v>0</v>
      </c>
    </row>
    <row r="18" spans="1:11" s="33" customFormat="1" x14ac:dyDescent="0.25">
      <c r="A18" s="26" t="s">
        <v>27</v>
      </c>
      <c r="B18" s="34">
        <v>0</v>
      </c>
      <c r="C18" s="4">
        <v>0</v>
      </c>
      <c r="D18" s="34">
        <v>0</v>
      </c>
      <c r="E18" s="4">
        <v>0</v>
      </c>
      <c r="F18" s="34">
        <v>0</v>
      </c>
      <c r="G18" s="4">
        <v>0</v>
      </c>
      <c r="H18" s="34">
        <v>0</v>
      </c>
      <c r="I18" s="4">
        <v>0</v>
      </c>
      <c r="J18" s="40">
        <v>0</v>
      </c>
      <c r="K18" s="6">
        <v>0</v>
      </c>
    </row>
    <row r="19" spans="1:11" s="33" customFormat="1" x14ac:dyDescent="0.25">
      <c r="A19" s="26" t="s">
        <v>12</v>
      </c>
      <c r="B19" s="34">
        <v>486</v>
      </c>
      <c r="C19" s="4">
        <v>326349</v>
      </c>
      <c r="D19" s="34">
        <v>486</v>
      </c>
      <c r="E19" s="4">
        <v>326349</v>
      </c>
      <c r="F19" s="34">
        <v>537</v>
      </c>
      <c r="G19" s="4">
        <v>360595.5</v>
      </c>
      <c r="H19" s="34">
        <v>469</v>
      </c>
      <c r="I19" s="4">
        <v>314933.5</v>
      </c>
      <c r="J19" s="40">
        <v>1978</v>
      </c>
      <c r="K19" s="6">
        <v>1328227</v>
      </c>
    </row>
    <row r="20" spans="1:11" s="33" customFormat="1" ht="15.75" thickBot="1" x14ac:dyDescent="0.3">
      <c r="A20" s="7" t="s">
        <v>13</v>
      </c>
      <c r="B20" s="29">
        <v>712</v>
      </c>
      <c r="C20" s="30">
        <v>478108</v>
      </c>
      <c r="D20" s="29">
        <v>712</v>
      </c>
      <c r="E20" s="30">
        <v>478108</v>
      </c>
      <c r="F20" s="29">
        <v>787</v>
      </c>
      <c r="G20" s="30">
        <v>528470.5</v>
      </c>
      <c r="H20" s="29">
        <v>685</v>
      </c>
      <c r="I20" s="30">
        <v>459977.5</v>
      </c>
      <c r="J20" s="36">
        <v>2896</v>
      </c>
      <c r="K20" s="38">
        <v>1944664</v>
      </c>
    </row>
  </sheetData>
  <mergeCells count="6">
    <mergeCell ref="J3:K3"/>
    <mergeCell ref="A2:K2"/>
    <mergeCell ref="D3:E3"/>
    <mergeCell ref="F3:G3"/>
    <mergeCell ref="H3:I3"/>
    <mergeCell ref="B3:C3"/>
  </mergeCells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47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217</v>
      </c>
      <c r="C5" s="4">
        <v>145715.5</v>
      </c>
      <c r="D5" s="34">
        <v>216</v>
      </c>
      <c r="E5" s="4">
        <v>145044</v>
      </c>
      <c r="F5" s="34">
        <v>254</v>
      </c>
      <c r="G5" s="4">
        <v>170561</v>
      </c>
      <c r="H5" s="34">
        <v>252</v>
      </c>
      <c r="I5" s="4">
        <v>169218</v>
      </c>
      <c r="J5" s="40">
        <v>939</v>
      </c>
      <c r="K5" s="6">
        <v>630538.5</v>
      </c>
    </row>
    <row r="6" spans="1:11" s="33" customFormat="1" x14ac:dyDescent="0.25">
      <c r="A6" s="5" t="s">
        <v>10</v>
      </c>
      <c r="B6" s="34">
        <v>325</v>
      </c>
      <c r="C6" s="4">
        <v>218237.5</v>
      </c>
      <c r="D6" s="34">
        <v>324</v>
      </c>
      <c r="E6" s="4">
        <v>217566</v>
      </c>
      <c r="F6" s="34">
        <v>380</v>
      </c>
      <c r="G6" s="4">
        <v>255170</v>
      </c>
      <c r="H6" s="34">
        <v>380</v>
      </c>
      <c r="I6" s="4">
        <v>255170</v>
      </c>
      <c r="J6" s="40">
        <v>1409</v>
      </c>
      <c r="K6" s="6">
        <v>946143.5</v>
      </c>
    </row>
    <row r="7" spans="1:11" s="33" customFormat="1" x14ac:dyDescent="0.25">
      <c r="A7" s="5" t="s">
        <v>19</v>
      </c>
      <c r="B7" s="34">
        <v>0</v>
      </c>
      <c r="C7" s="4">
        <v>0</v>
      </c>
      <c r="D7" s="34">
        <v>0</v>
      </c>
      <c r="E7" s="4">
        <v>0</v>
      </c>
      <c r="F7" s="34">
        <v>0</v>
      </c>
      <c r="G7" s="4">
        <v>0</v>
      </c>
      <c r="H7" s="34">
        <v>0</v>
      </c>
      <c r="I7" s="4">
        <v>0</v>
      </c>
      <c r="J7" s="40">
        <v>0</v>
      </c>
      <c r="K7" s="6">
        <v>0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20</v>
      </c>
      <c r="C10" s="4">
        <v>13430</v>
      </c>
      <c r="D10" s="34">
        <v>22</v>
      </c>
      <c r="E10" s="4">
        <v>14773</v>
      </c>
      <c r="F10" s="34">
        <v>26</v>
      </c>
      <c r="G10" s="4">
        <v>17459</v>
      </c>
      <c r="H10" s="34">
        <v>26</v>
      </c>
      <c r="I10" s="4">
        <v>17459</v>
      </c>
      <c r="J10" s="40">
        <v>94</v>
      </c>
      <c r="K10" s="6">
        <v>63121</v>
      </c>
    </row>
    <row r="11" spans="1:11" s="33" customFormat="1" x14ac:dyDescent="0.25">
      <c r="A11" s="26" t="s">
        <v>56</v>
      </c>
      <c r="B11" s="34">
        <v>0</v>
      </c>
      <c r="C11" s="4">
        <v>0</v>
      </c>
      <c r="D11" s="34">
        <v>0</v>
      </c>
      <c r="E11" s="4">
        <v>0</v>
      </c>
      <c r="F11" s="34">
        <v>0</v>
      </c>
      <c r="G11" s="4">
        <v>0</v>
      </c>
      <c r="H11" s="34">
        <v>0</v>
      </c>
      <c r="I11" s="4">
        <v>0</v>
      </c>
      <c r="J11" s="40">
        <v>0</v>
      </c>
      <c r="K11" s="6">
        <v>0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22</v>
      </c>
      <c r="C13" s="4">
        <v>14773</v>
      </c>
      <c r="D13" s="34">
        <v>22</v>
      </c>
      <c r="E13" s="4">
        <v>14773</v>
      </c>
      <c r="F13" s="34">
        <v>25</v>
      </c>
      <c r="G13" s="4">
        <v>16787.5</v>
      </c>
      <c r="H13" s="34">
        <v>25</v>
      </c>
      <c r="I13" s="4">
        <v>16787.5</v>
      </c>
      <c r="J13" s="40">
        <v>94</v>
      </c>
      <c r="K13" s="6">
        <v>63121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0</v>
      </c>
      <c r="C15" s="4">
        <v>0</v>
      </c>
      <c r="D15" s="34">
        <v>0</v>
      </c>
      <c r="E15" s="4">
        <v>0</v>
      </c>
      <c r="F15" s="34">
        <v>0</v>
      </c>
      <c r="G15" s="4">
        <v>0</v>
      </c>
      <c r="H15" s="34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0</v>
      </c>
      <c r="C17" s="4">
        <v>0</v>
      </c>
      <c r="D17" s="34">
        <v>0</v>
      </c>
      <c r="E17" s="4">
        <v>0</v>
      </c>
      <c r="F17" s="34">
        <v>0</v>
      </c>
      <c r="G17" s="4">
        <v>0</v>
      </c>
      <c r="H17" s="34">
        <v>0</v>
      </c>
      <c r="I17" s="4">
        <v>0</v>
      </c>
      <c r="J17" s="40">
        <v>0</v>
      </c>
      <c r="K17" s="6">
        <v>0</v>
      </c>
    </row>
    <row r="18" spans="1:11" s="33" customFormat="1" x14ac:dyDescent="0.25">
      <c r="A18" s="26" t="s">
        <v>27</v>
      </c>
      <c r="B18" s="34">
        <v>11</v>
      </c>
      <c r="C18" s="4">
        <v>7386.5</v>
      </c>
      <c r="D18" s="34">
        <v>11</v>
      </c>
      <c r="E18" s="4">
        <v>7386.5</v>
      </c>
      <c r="F18" s="34">
        <v>12</v>
      </c>
      <c r="G18" s="4">
        <v>8058</v>
      </c>
      <c r="H18" s="34">
        <v>13</v>
      </c>
      <c r="I18" s="4">
        <v>8729.5</v>
      </c>
      <c r="J18" s="40">
        <v>47</v>
      </c>
      <c r="K18" s="6">
        <v>31560.5</v>
      </c>
    </row>
    <row r="19" spans="1:11" s="33" customFormat="1" x14ac:dyDescent="0.25">
      <c r="A19" s="26" t="s">
        <v>12</v>
      </c>
      <c r="B19" s="34">
        <v>270</v>
      </c>
      <c r="C19" s="4">
        <v>181305</v>
      </c>
      <c r="D19" s="34">
        <v>270</v>
      </c>
      <c r="E19" s="4">
        <v>181305</v>
      </c>
      <c r="F19" s="34">
        <v>318</v>
      </c>
      <c r="G19" s="4">
        <v>213537</v>
      </c>
      <c r="H19" s="34">
        <v>317</v>
      </c>
      <c r="I19" s="4">
        <v>212865.5</v>
      </c>
      <c r="J19" s="40">
        <v>1175</v>
      </c>
      <c r="K19" s="6">
        <v>789012.5</v>
      </c>
    </row>
    <row r="20" spans="1:11" s="33" customFormat="1" ht="15.75" thickBot="1" x14ac:dyDescent="0.3">
      <c r="A20" s="7" t="s">
        <v>13</v>
      </c>
      <c r="B20" s="29">
        <v>865</v>
      </c>
      <c r="C20" s="30">
        <v>580847.5</v>
      </c>
      <c r="D20" s="29">
        <v>865</v>
      </c>
      <c r="E20" s="30">
        <v>580847.5</v>
      </c>
      <c r="F20" s="29">
        <v>1015</v>
      </c>
      <c r="G20" s="30">
        <v>681572.5</v>
      </c>
      <c r="H20" s="29">
        <v>1013</v>
      </c>
      <c r="I20" s="30">
        <v>680229.5</v>
      </c>
      <c r="J20" s="36">
        <v>3758</v>
      </c>
      <c r="K20" s="38">
        <v>2523497</v>
      </c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48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227</v>
      </c>
      <c r="C5" s="4">
        <v>152430.5</v>
      </c>
      <c r="D5" s="34">
        <v>228</v>
      </c>
      <c r="E5" s="4">
        <v>153102</v>
      </c>
      <c r="F5" s="34">
        <v>140</v>
      </c>
      <c r="G5" s="4">
        <v>94010</v>
      </c>
      <c r="H5" s="34">
        <v>107</v>
      </c>
      <c r="I5" s="4">
        <v>71850.5</v>
      </c>
      <c r="J5" s="40">
        <v>702</v>
      </c>
      <c r="K5" s="6">
        <v>471393</v>
      </c>
    </row>
    <row r="6" spans="1:11" s="33" customFormat="1" x14ac:dyDescent="0.25">
      <c r="A6" s="5" t="s">
        <v>10</v>
      </c>
      <c r="B6" s="34">
        <v>680</v>
      </c>
      <c r="C6" s="4">
        <v>456620</v>
      </c>
      <c r="D6" s="34">
        <v>680</v>
      </c>
      <c r="E6" s="4">
        <v>456620</v>
      </c>
      <c r="F6" s="34">
        <v>420</v>
      </c>
      <c r="G6" s="4">
        <v>282030</v>
      </c>
      <c r="H6" s="34">
        <v>316</v>
      </c>
      <c r="I6" s="4">
        <v>212194</v>
      </c>
      <c r="J6" s="40">
        <v>2096</v>
      </c>
      <c r="K6" s="6">
        <v>1407464</v>
      </c>
    </row>
    <row r="7" spans="1:11" s="33" customFormat="1" x14ac:dyDescent="0.25">
      <c r="A7" s="5" t="s">
        <v>19</v>
      </c>
      <c r="B7" s="34">
        <v>0</v>
      </c>
      <c r="C7" s="4">
        <v>0</v>
      </c>
      <c r="D7" s="34">
        <v>0</v>
      </c>
      <c r="E7" s="4">
        <v>0</v>
      </c>
      <c r="F7" s="34">
        <v>0</v>
      </c>
      <c r="G7" s="4">
        <v>0</v>
      </c>
      <c r="H7" s="34">
        <v>0</v>
      </c>
      <c r="I7" s="4">
        <v>0</v>
      </c>
      <c r="J7" s="40">
        <v>0</v>
      </c>
      <c r="K7" s="6">
        <v>0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23</v>
      </c>
      <c r="C10" s="4">
        <v>15444.5</v>
      </c>
      <c r="D10" s="34">
        <v>23</v>
      </c>
      <c r="E10" s="4">
        <v>15444.5</v>
      </c>
      <c r="F10" s="34">
        <v>14</v>
      </c>
      <c r="G10" s="4">
        <v>9401</v>
      </c>
      <c r="H10" s="34">
        <v>10</v>
      </c>
      <c r="I10" s="4">
        <v>6715</v>
      </c>
      <c r="J10" s="40">
        <v>70</v>
      </c>
      <c r="K10" s="6">
        <v>47005</v>
      </c>
    </row>
    <row r="11" spans="1:11" s="33" customFormat="1" x14ac:dyDescent="0.25">
      <c r="A11" s="26" t="s">
        <v>56</v>
      </c>
      <c r="B11" s="34">
        <v>0</v>
      </c>
      <c r="C11" s="4">
        <v>0</v>
      </c>
      <c r="D11" s="34">
        <v>0</v>
      </c>
      <c r="E11" s="4">
        <v>0</v>
      </c>
      <c r="F11" s="34">
        <v>0</v>
      </c>
      <c r="G11" s="4">
        <v>0</v>
      </c>
      <c r="H11" s="34">
        <v>0</v>
      </c>
      <c r="I11" s="4">
        <v>0</v>
      </c>
      <c r="J11" s="40">
        <v>0</v>
      </c>
      <c r="K11" s="6">
        <v>0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90</v>
      </c>
      <c r="C13" s="4">
        <v>60435</v>
      </c>
      <c r="D13" s="34">
        <v>90</v>
      </c>
      <c r="E13" s="4">
        <v>60435</v>
      </c>
      <c r="F13" s="34">
        <v>56</v>
      </c>
      <c r="G13" s="4">
        <v>37604</v>
      </c>
      <c r="H13" s="34">
        <v>42</v>
      </c>
      <c r="I13" s="4">
        <v>28203</v>
      </c>
      <c r="J13" s="40">
        <v>278</v>
      </c>
      <c r="K13" s="6">
        <v>186677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0</v>
      </c>
      <c r="C15" s="4">
        <v>0</v>
      </c>
      <c r="D15" s="34">
        <v>0</v>
      </c>
      <c r="E15" s="4">
        <v>0</v>
      </c>
      <c r="F15" s="34">
        <v>0</v>
      </c>
      <c r="G15" s="4">
        <v>0</v>
      </c>
      <c r="H15" s="34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0</v>
      </c>
      <c r="C17" s="4">
        <v>0</v>
      </c>
      <c r="D17" s="34">
        <v>0</v>
      </c>
      <c r="E17" s="4">
        <v>0</v>
      </c>
      <c r="F17" s="34">
        <v>0</v>
      </c>
      <c r="G17" s="4">
        <v>0</v>
      </c>
      <c r="H17" s="34">
        <v>0</v>
      </c>
      <c r="I17" s="4">
        <v>0</v>
      </c>
      <c r="J17" s="40">
        <v>0</v>
      </c>
      <c r="K17" s="6">
        <v>0</v>
      </c>
    </row>
    <row r="18" spans="1:11" s="33" customFormat="1" x14ac:dyDescent="0.25">
      <c r="A18" s="26" t="s">
        <v>27</v>
      </c>
      <c r="B18" s="34">
        <v>0</v>
      </c>
      <c r="C18" s="4">
        <v>0</v>
      </c>
      <c r="D18" s="34">
        <v>0</v>
      </c>
      <c r="E18" s="4">
        <v>0</v>
      </c>
      <c r="F18" s="34">
        <v>0</v>
      </c>
      <c r="G18" s="4">
        <v>0</v>
      </c>
      <c r="H18" s="34">
        <v>0</v>
      </c>
      <c r="I18" s="4">
        <v>0</v>
      </c>
      <c r="J18" s="40">
        <v>0</v>
      </c>
      <c r="K18" s="6">
        <v>0</v>
      </c>
    </row>
    <row r="19" spans="1:11" s="33" customFormat="1" x14ac:dyDescent="0.25">
      <c r="A19" s="26" t="s">
        <v>12</v>
      </c>
      <c r="B19" s="34">
        <v>287</v>
      </c>
      <c r="C19" s="4">
        <v>192720.5</v>
      </c>
      <c r="D19" s="34">
        <v>286</v>
      </c>
      <c r="E19" s="4">
        <v>192049</v>
      </c>
      <c r="F19" s="34">
        <v>177</v>
      </c>
      <c r="G19" s="4">
        <v>118855.5</v>
      </c>
      <c r="H19" s="34">
        <v>133</v>
      </c>
      <c r="I19" s="4">
        <v>89309.5</v>
      </c>
      <c r="J19" s="40">
        <v>883</v>
      </c>
      <c r="K19" s="6">
        <v>592934.5</v>
      </c>
    </row>
    <row r="20" spans="1:11" s="33" customFormat="1" ht="15.75" thickBot="1" x14ac:dyDescent="0.3">
      <c r="A20" s="7" t="s">
        <v>13</v>
      </c>
      <c r="B20" s="29">
        <v>1307</v>
      </c>
      <c r="C20" s="30">
        <v>877650.5</v>
      </c>
      <c r="D20" s="29">
        <v>1307</v>
      </c>
      <c r="E20" s="30">
        <v>877650.5</v>
      </c>
      <c r="F20" s="29">
        <v>807</v>
      </c>
      <c r="G20" s="30">
        <v>541900.5</v>
      </c>
      <c r="H20" s="29">
        <v>608</v>
      </c>
      <c r="I20" s="30">
        <v>408272</v>
      </c>
      <c r="J20" s="36">
        <v>4029</v>
      </c>
      <c r="K20" s="38">
        <v>2705473.5</v>
      </c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90" zoomScaleNormal="90" workbookViewId="0">
      <selection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49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34</v>
      </c>
      <c r="C5" s="4">
        <v>22831</v>
      </c>
      <c r="D5" s="34">
        <v>23</v>
      </c>
      <c r="E5" s="4">
        <v>15444.5</v>
      </c>
      <c r="F5" s="34">
        <v>7</v>
      </c>
      <c r="G5" s="4">
        <v>4700.5</v>
      </c>
      <c r="H5" s="34">
        <v>0</v>
      </c>
      <c r="I5" s="4">
        <v>0</v>
      </c>
      <c r="J5" s="40">
        <v>64</v>
      </c>
      <c r="K5" s="6">
        <v>42976</v>
      </c>
    </row>
    <row r="6" spans="1:11" s="33" customFormat="1" x14ac:dyDescent="0.25">
      <c r="A6" s="5" t="s">
        <v>10</v>
      </c>
      <c r="B6" s="34">
        <v>87</v>
      </c>
      <c r="C6" s="4">
        <v>58420.5</v>
      </c>
      <c r="D6" s="34">
        <v>51</v>
      </c>
      <c r="E6" s="4">
        <v>34246.5</v>
      </c>
      <c r="F6" s="34">
        <v>19</v>
      </c>
      <c r="G6" s="4">
        <v>12758.5</v>
      </c>
      <c r="H6" s="34">
        <v>3</v>
      </c>
      <c r="I6" s="4">
        <v>2014.5</v>
      </c>
      <c r="J6" s="40">
        <v>160</v>
      </c>
      <c r="K6" s="6">
        <v>107440</v>
      </c>
    </row>
    <row r="7" spans="1:11" s="33" customFormat="1" x14ac:dyDescent="0.25">
      <c r="A7" s="5" t="s">
        <v>19</v>
      </c>
      <c r="B7" s="34">
        <v>0</v>
      </c>
      <c r="C7" s="4">
        <v>0</v>
      </c>
      <c r="D7" s="34">
        <v>0</v>
      </c>
      <c r="E7" s="4">
        <v>0</v>
      </c>
      <c r="F7" s="34">
        <v>0</v>
      </c>
      <c r="G7" s="4">
        <v>0</v>
      </c>
      <c r="H7" s="34">
        <v>0</v>
      </c>
      <c r="I7" s="4">
        <v>0</v>
      </c>
      <c r="J7" s="40">
        <v>0</v>
      </c>
      <c r="K7" s="6">
        <v>0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23</v>
      </c>
      <c r="C10" s="4">
        <v>15444.5</v>
      </c>
      <c r="D10" s="34">
        <v>13</v>
      </c>
      <c r="E10" s="4">
        <v>8729.5</v>
      </c>
      <c r="F10" s="34">
        <v>5</v>
      </c>
      <c r="G10" s="4">
        <v>3357.5</v>
      </c>
      <c r="H10" s="34">
        <v>1</v>
      </c>
      <c r="I10" s="4">
        <v>671.5</v>
      </c>
      <c r="J10" s="40">
        <v>42</v>
      </c>
      <c r="K10" s="6">
        <v>28203</v>
      </c>
    </row>
    <row r="11" spans="1:11" s="33" customFormat="1" x14ac:dyDescent="0.25">
      <c r="A11" s="26" t="s">
        <v>56</v>
      </c>
      <c r="B11" s="34">
        <v>7</v>
      </c>
      <c r="C11" s="4">
        <v>4700.5</v>
      </c>
      <c r="D11" s="34">
        <v>4</v>
      </c>
      <c r="E11" s="4">
        <v>2686</v>
      </c>
      <c r="F11" s="34">
        <v>2</v>
      </c>
      <c r="G11" s="4">
        <v>1343</v>
      </c>
      <c r="H11" s="34">
        <v>0</v>
      </c>
      <c r="I11" s="4">
        <v>0</v>
      </c>
      <c r="J11" s="40">
        <v>13</v>
      </c>
      <c r="K11" s="6">
        <v>8729.5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81</v>
      </c>
      <c r="C13" s="4">
        <v>54391.5</v>
      </c>
      <c r="D13" s="34">
        <v>48</v>
      </c>
      <c r="E13" s="4">
        <v>32232</v>
      </c>
      <c r="F13" s="34">
        <v>18</v>
      </c>
      <c r="G13" s="4">
        <v>12087</v>
      </c>
      <c r="H13" s="34">
        <v>3</v>
      </c>
      <c r="I13" s="4">
        <v>2014.5</v>
      </c>
      <c r="J13" s="40">
        <v>150</v>
      </c>
      <c r="K13" s="6">
        <v>100725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0</v>
      </c>
      <c r="C15" s="4">
        <v>0</v>
      </c>
      <c r="D15" s="34">
        <v>0</v>
      </c>
      <c r="E15" s="4">
        <v>0</v>
      </c>
      <c r="F15" s="34">
        <v>0</v>
      </c>
      <c r="G15" s="4">
        <v>0</v>
      </c>
      <c r="H15" s="34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46</v>
      </c>
      <c r="C17" s="4">
        <v>30889</v>
      </c>
      <c r="D17" s="34">
        <v>27</v>
      </c>
      <c r="E17" s="4">
        <v>18130.5</v>
      </c>
      <c r="F17" s="34">
        <v>10</v>
      </c>
      <c r="G17" s="4">
        <v>6715</v>
      </c>
      <c r="H17" s="34">
        <v>2</v>
      </c>
      <c r="I17" s="4">
        <v>1343</v>
      </c>
      <c r="J17" s="40">
        <v>85</v>
      </c>
      <c r="K17" s="6">
        <v>57077.5</v>
      </c>
    </row>
    <row r="18" spans="1:11" s="33" customFormat="1" x14ac:dyDescent="0.25">
      <c r="A18" s="26" t="s">
        <v>27</v>
      </c>
      <c r="B18" s="34">
        <v>23</v>
      </c>
      <c r="C18" s="4">
        <v>15444.5</v>
      </c>
      <c r="D18" s="34">
        <v>13</v>
      </c>
      <c r="E18" s="4">
        <v>8729.5</v>
      </c>
      <c r="F18" s="34">
        <v>5</v>
      </c>
      <c r="G18" s="4">
        <v>3357.5</v>
      </c>
      <c r="H18" s="34">
        <v>1</v>
      </c>
      <c r="I18" s="4">
        <v>671.5</v>
      </c>
      <c r="J18" s="40">
        <v>42</v>
      </c>
      <c r="K18" s="6">
        <v>28203</v>
      </c>
    </row>
    <row r="19" spans="1:11" s="33" customFormat="1" x14ac:dyDescent="0.25">
      <c r="A19" s="26" t="s">
        <v>12</v>
      </c>
      <c r="B19" s="34">
        <v>232</v>
      </c>
      <c r="C19" s="4">
        <v>155788</v>
      </c>
      <c r="D19" s="34">
        <v>137</v>
      </c>
      <c r="E19" s="4">
        <v>91995.5</v>
      </c>
      <c r="F19" s="34">
        <v>50</v>
      </c>
      <c r="G19" s="4">
        <v>33575</v>
      </c>
      <c r="H19" s="34">
        <v>8</v>
      </c>
      <c r="I19" s="4">
        <v>5372</v>
      </c>
      <c r="J19" s="40">
        <v>427</v>
      </c>
      <c r="K19" s="6">
        <v>286730.5</v>
      </c>
    </row>
    <row r="20" spans="1:11" s="33" customFormat="1" ht="15.75" thickBot="1" x14ac:dyDescent="0.3">
      <c r="A20" s="7" t="s">
        <v>13</v>
      </c>
      <c r="B20" s="29">
        <v>533</v>
      </c>
      <c r="C20" s="30">
        <v>357909.5</v>
      </c>
      <c r="D20" s="29">
        <v>316</v>
      </c>
      <c r="E20" s="30">
        <v>212194</v>
      </c>
      <c r="F20" s="29">
        <v>116</v>
      </c>
      <c r="G20" s="30">
        <v>77894</v>
      </c>
      <c r="H20" s="29">
        <v>18</v>
      </c>
      <c r="I20" s="30">
        <v>12087</v>
      </c>
      <c r="J20" s="36">
        <v>983</v>
      </c>
      <c r="K20" s="38">
        <v>660084.5</v>
      </c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50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338</v>
      </c>
      <c r="C5" s="4">
        <v>226967</v>
      </c>
      <c r="D5" s="34">
        <v>338</v>
      </c>
      <c r="E5" s="4">
        <v>226967</v>
      </c>
      <c r="F5" s="34">
        <v>362</v>
      </c>
      <c r="G5" s="4">
        <v>243083</v>
      </c>
      <c r="H5" s="34">
        <v>204</v>
      </c>
      <c r="I5" s="4">
        <v>136986</v>
      </c>
      <c r="J5" s="40">
        <v>1242</v>
      </c>
      <c r="K5" s="6">
        <v>834003</v>
      </c>
    </row>
    <row r="6" spans="1:11" s="33" customFormat="1" x14ac:dyDescent="0.25">
      <c r="A6" s="5" t="s">
        <v>10</v>
      </c>
      <c r="B6" s="34">
        <v>697</v>
      </c>
      <c r="C6" s="4">
        <v>468035.5</v>
      </c>
      <c r="D6" s="34">
        <v>698</v>
      </c>
      <c r="E6" s="4">
        <v>468707</v>
      </c>
      <c r="F6" s="34">
        <v>745</v>
      </c>
      <c r="G6" s="4">
        <v>500267.5</v>
      </c>
      <c r="H6" s="34">
        <v>418</v>
      </c>
      <c r="I6" s="4">
        <v>280687</v>
      </c>
      <c r="J6" s="40">
        <v>2558</v>
      </c>
      <c r="K6" s="6">
        <v>1717697</v>
      </c>
    </row>
    <row r="7" spans="1:11" s="33" customFormat="1" x14ac:dyDescent="0.25">
      <c r="A7" s="5" t="s">
        <v>19</v>
      </c>
      <c r="B7" s="34">
        <v>108</v>
      </c>
      <c r="C7" s="4">
        <v>72522</v>
      </c>
      <c r="D7" s="34">
        <v>107</v>
      </c>
      <c r="E7" s="4">
        <v>71850.5</v>
      </c>
      <c r="F7" s="34">
        <v>115</v>
      </c>
      <c r="G7" s="4">
        <v>77222.5</v>
      </c>
      <c r="H7" s="34">
        <v>64</v>
      </c>
      <c r="I7" s="4">
        <v>42976</v>
      </c>
      <c r="J7" s="40">
        <v>394</v>
      </c>
      <c r="K7" s="6">
        <v>264571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7</v>
      </c>
      <c r="C10" s="4">
        <v>4700.5</v>
      </c>
      <c r="D10" s="34">
        <v>7</v>
      </c>
      <c r="E10" s="4">
        <v>4700.5</v>
      </c>
      <c r="F10" s="34">
        <v>6</v>
      </c>
      <c r="G10" s="4">
        <v>4029</v>
      </c>
      <c r="H10" s="34">
        <v>3</v>
      </c>
      <c r="I10" s="4">
        <v>2014.5</v>
      </c>
      <c r="J10" s="40">
        <v>23</v>
      </c>
      <c r="K10" s="6">
        <v>15444.5</v>
      </c>
    </row>
    <row r="11" spans="1:11" s="33" customFormat="1" x14ac:dyDescent="0.25">
      <c r="A11" s="26" t="s">
        <v>56</v>
      </c>
      <c r="B11" s="34">
        <v>0</v>
      </c>
      <c r="C11" s="4">
        <v>0</v>
      </c>
      <c r="D11" s="34">
        <v>0</v>
      </c>
      <c r="E11" s="4">
        <v>0</v>
      </c>
      <c r="F11" s="34">
        <v>0</v>
      </c>
      <c r="G11" s="4">
        <v>0</v>
      </c>
      <c r="H11" s="34">
        <v>0</v>
      </c>
      <c r="I11" s="4">
        <v>0</v>
      </c>
      <c r="J11" s="40">
        <v>0</v>
      </c>
      <c r="K11" s="6">
        <v>0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14</v>
      </c>
      <c r="C13" s="4">
        <v>9401</v>
      </c>
      <c r="D13" s="34">
        <v>13</v>
      </c>
      <c r="E13" s="4">
        <v>8729.5</v>
      </c>
      <c r="F13" s="34">
        <v>14</v>
      </c>
      <c r="G13" s="4">
        <v>9401</v>
      </c>
      <c r="H13" s="34">
        <v>8</v>
      </c>
      <c r="I13" s="4">
        <v>5372</v>
      </c>
      <c r="J13" s="40">
        <v>49</v>
      </c>
      <c r="K13" s="6">
        <v>32903.5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0</v>
      </c>
      <c r="C15" s="4">
        <v>0</v>
      </c>
      <c r="D15" s="34">
        <v>0</v>
      </c>
      <c r="E15" s="4">
        <v>0</v>
      </c>
      <c r="F15" s="34">
        <v>0</v>
      </c>
      <c r="G15" s="4">
        <v>0</v>
      </c>
      <c r="H15" s="34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0</v>
      </c>
      <c r="C17" s="4">
        <v>0</v>
      </c>
      <c r="D17" s="34">
        <v>0</v>
      </c>
      <c r="E17" s="4">
        <v>0</v>
      </c>
      <c r="F17" s="34">
        <v>0</v>
      </c>
      <c r="G17" s="4">
        <v>0</v>
      </c>
      <c r="H17" s="34">
        <v>0</v>
      </c>
      <c r="I17" s="4">
        <v>0</v>
      </c>
      <c r="J17" s="40">
        <v>0</v>
      </c>
      <c r="K17" s="6">
        <v>0</v>
      </c>
    </row>
    <row r="18" spans="1:11" s="33" customFormat="1" x14ac:dyDescent="0.25">
      <c r="A18" s="26" t="s">
        <v>27</v>
      </c>
      <c r="B18" s="34">
        <v>6</v>
      </c>
      <c r="C18" s="4">
        <v>4029</v>
      </c>
      <c r="D18" s="34">
        <v>7</v>
      </c>
      <c r="E18" s="4">
        <v>4700.5</v>
      </c>
      <c r="F18" s="34">
        <v>6</v>
      </c>
      <c r="G18" s="4">
        <v>4029</v>
      </c>
      <c r="H18" s="34">
        <v>4</v>
      </c>
      <c r="I18" s="4">
        <v>2686</v>
      </c>
      <c r="J18" s="40">
        <v>23</v>
      </c>
      <c r="K18" s="6">
        <v>15444.5</v>
      </c>
    </row>
    <row r="19" spans="1:11" s="33" customFormat="1" x14ac:dyDescent="0.25">
      <c r="A19" s="26" t="s">
        <v>12</v>
      </c>
      <c r="B19" s="34">
        <v>329</v>
      </c>
      <c r="C19" s="4">
        <v>220923.5</v>
      </c>
      <c r="D19" s="34">
        <v>329</v>
      </c>
      <c r="E19" s="4">
        <v>220923.5</v>
      </c>
      <c r="F19" s="34">
        <v>351</v>
      </c>
      <c r="G19" s="4">
        <v>235696.5</v>
      </c>
      <c r="H19" s="34">
        <v>196</v>
      </c>
      <c r="I19" s="4">
        <v>131614</v>
      </c>
      <c r="J19" s="40">
        <v>1205</v>
      </c>
      <c r="K19" s="6">
        <v>809157.5</v>
      </c>
    </row>
    <row r="20" spans="1:11" s="33" customFormat="1" ht="15.75" thickBot="1" x14ac:dyDescent="0.3">
      <c r="A20" s="7" t="s">
        <v>13</v>
      </c>
      <c r="B20" s="29">
        <v>1499</v>
      </c>
      <c r="C20" s="30">
        <v>1006578.5</v>
      </c>
      <c r="D20" s="29">
        <v>1499</v>
      </c>
      <c r="E20" s="30">
        <v>1006578.5</v>
      </c>
      <c r="F20" s="29">
        <v>1599</v>
      </c>
      <c r="G20" s="30">
        <v>1073728.5</v>
      </c>
      <c r="H20" s="29">
        <v>897</v>
      </c>
      <c r="I20" s="30">
        <v>602335.5</v>
      </c>
      <c r="J20" s="36">
        <v>5494</v>
      </c>
      <c r="K20" s="38">
        <v>3689221</v>
      </c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51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79</v>
      </c>
      <c r="C5" s="4">
        <v>53048.5</v>
      </c>
      <c r="D5" s="34">
        <v>79</v>
      </c>
      <c r="E5" s="4">
        <v>53048.5</v>
      </c>
      <c r="F5" s="34">
        <v>90</v>
      </c>
      <c r="G5" s="4">
        <v>60435</v>
      </c>
      <c r="H5" s="34">
        <v>91</v>
      </c>
      <c r="I5" s="4">
        <v>61106.5</v>
      </c>
      <c r="J5" s="40">
        <v>339</v>
      </c>
      <c r="K5" s="6">
        <v>227638.5</v>
      </c>
    </row>
    <row r="6" spans="1:11" s="33" customFormat="1" x14ac:dyDescent="0.25">
      <c r="A6" s="5" t="s">
        <v>10</v>
      </c>
      <c r="B6" s="34">
        <v>857</v>
      </c>
      <c r="C6" s="4">
        <v>575475.5</v>
      </c>
      <c r="D6" s="34">
        <v>857</v>
      </c>
      <c r="E6" s="4">
        <v>575475.5</v>
      </c>
      <c r="F6" s="34">
        <v>996</v>
      </c>
      <c r="G6" s="4">
        <v>668814</v>
      </c>
      <c r="H6" s="34">
        <v>994</v>
      </c>
      <c r="I6" s="4">
        <v>667471</v>
      </c>
      <c r="J6" s="40">
        <v>3704</v>
      </c>
      <c r="K6" s="6">
        <v>2487236</v>
      </c>
    </row>
    <row r="7" spans="1:11" s="33" customFormat="1" x14ac:dyDescent="0.25">
      <c r="A7" s="5" t="s">
        <v>19</v>
      </c>
      <c r="B7" s="34">
        <v>0</v>
      </c>
      <c r="C7" s="4">
        <v>0</v>
      </c>
      <c r="D7" s="34">
        <v>0</v>
      </c>
      <c r="E7" s="4">
        <v>0</v>
      </c>
      <c r="F7" s="34">
        <v>0</v>
      </c>
      <c r="G7" s="4">
        <v>0</v>
      </c>
      <c r="H7" s="34">
        <v>0</v>
      </c>
      <c r="I7" s="4">
        <v>0</v>
      </c>
      <c r="J7" s="40">
        <v>0</v>
      </c>
      <c r="K7" s="6">
        <v>0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0</v>
      </c>
      <c r="C10" s="4">
        <v>0</v>
      </c>
      <c r="D10" s="34">
        <v>0</v>
      </c>
      <c r="E10" s="4">
        <v>0</v>
      </c>
      <c r="F10" s="34">
        <v>0</v>
      </c>
      <c r="G10" s="4">
        <v>0</v>
      </c>
      <c r="H10" s="34">
        <v>0</v>
      </c>
      <c r="I10" s="4">
        <v>0</v>
      </c>
      <c r="J10" s="40">
        <v>0</v>
      </c>
      <c r="K10" s="6">
        <v>0</v>
      </c>
    </row>
    <row r="11" spans="1:11" s="33" customFormat="1" x14ac:dyDescent="0.25">
      <c r="A11" s="26" t="s">
        <v>56</v>
      </c>
      <c r="B11" s="34">
        <v>0</v>
      </c>
      <c r="C11" s="4">
        <v>0</v>
      </c>
      <c r="D11" s="34">
        <v>0</v>
      </c>
      <c r="E11" s="4">
        <v>0</v>
      </c>
      <c r="F11" s="34">
        <v>0</v>
      </c>
      <c r="G11" s="4">
        <v>0</v>
      </c>
      <c r="H11" s="34">
        <v>0</v>
      </c>
      <c r="I11" s="4">
        <v>0</v>
      </c>
      <c r="J11" s="40">
        <v>0</v>
      </c>
      <c r="K11" s="6">
        <v>0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0</v>
      </c>
      <c r="C13" s="4">
        <v>0</v>
      </c>
      <c r="D13" s="34">
        <v>0</v>
      </c>
      <c r="E13" s="4">
        <v>0</v>
      </c>
      <c r="F13" s="34">
        <v>0</v>
      </c>
      <c r="G13" s="4">
        <v>0</v>
      </c>
      <c r="H13" s="34">
        <v>0</v>
      </c>
      <c r="I13" s="4">
        <v>0</v>
      </c>
      <c r="J13" s="40">
        <v>0</v>
      </c>
      <c r="K13" s="6">
        <v>0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0</v>
      </c>
      <c r="C15" s="4">
        <v>0</v>
      </c>
      <c r="D15" s="34">
        <v>0</v>
      </c>
      <c r="E15" s="4">
        <v>0</v>
      </c>
      <c r="F15" s="34">
        <v>0</v>
      </c>
      <c r="G15" s="4">
        <v>0</v>
      </c>
      <c r="H15" s="34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0</v>
      </c>
      <c r="C17" s="4">
        <v>0</v>
      </c>
      <c r="D17" s="34">
        <v>0</v>
      </c>
      <c r="E17" s="4">
        <v>0</v>
      </c>
      <c r="F17" s="34">
        <v>0</v>
      </c>
      <c r="G17" s="4">
        <v>0</v>
      </c>
      <c r="H17" s="34">
        <v>0</v>
      </c>
      <c r="I17" s="4">
        <v>0</v>
      </c>
      <c r="J17" s="40">
        <v>0</v>
      </c>
      <c r="K17" s="6">
        <v>0</v>
      </c>
    </row>
    <row r="18" spans="1:11" s="33" customFormat="1" x14ac:dyDescent="0.25">
      <c r="A18" s="26" t="s">
        <v>27</v>
      </c>
      <c r="B18" s="34">
        <v>0</v>
      </c>
      <c r="C18" s="4">
        <v>0</v>
      </c>
      <c r="D18" s="34">
        <v>0</v>
      </c>
      <c r="E18" s="4">
        <v>0</v>
      </c>
      <c r="F18" s="34">
        <v>0</v>
      </c>
      <c r="G18" s="4">
        <v>0</v>
      </c>
      <c r="H18" s="34">
        <v>0</v>
      </c>
      <c r="I18" s="4">
        <v>0</v>
      </c>
      <c r="J18" s="40">
        <v>0</v>
      </c>
      <c r="K18" s="6">
        <v>0</v>
      </c>
    </row>
    <row r="19" spans="1:11" s="33" customFormat="1" x14ac:dyDescent="0.25">
      <c r="A19" s="26" t="s">
        <v>12</v>
      </c>
      <c r="B19" s="34">
        <v>0</v>
      </c>
      <c r="C19" s="4">
        <v>0</v>
      </c>
      <c r="D19" s="34">
        <v>0</v>
      </c>
      <c r="E19" s="4">
        <v>0</v>
      </c>
      <c r="F19" s="34">
        <v>0</v>
      </c>
      <c r="G19" s="4">
        <v>0</v>
      </c>
      <c r="H19" s="34">
        <v>0</v>
      </c>
      <c r="I19" s="4">
        <v>0</v>
      </c>
      <c r="J19" s="40">
        <v>0</v>
      </c>
      <c r="K19" s="6">
        <v>0</v>
      </c>
    </row>
    <row r="20" spans="1:11" s="33" customFormat="1" ht="15.75" thickBot="1" x14ac:dyDescent="0.3">
      <c r="A20" s="7" t="s">
        <v>13</v>
      </c>
      <c r="B20" s="29">
        <v>936</v>
      </c>
      <c r="C20" s="30">
        <v>628524</v>
      </c>
      <c r="D20" s="29">
        <v>936</v>
      </c>
      <c r="E20" s="30">
        <v>628524</v>
      </c>
      <c r="F20" s="29">
        <v>1086</v>
      </c>
      <c r="G20" s="30">
        <v>729249</v>
      </c>
      <c r="H20" s="29">
        <v>1085</v>
      </c>
      <c r="I20" s="30">
        <v>728577.5</v>
      </c>
      <c r="J20" s="36">
        <v>4043</v>
      </c>
      <c r="K20" s="38">
        <v>2714874.5</v>
      </c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52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0</v>
      </c>
      <c r="C5" s="4">
        <v>0</v>
      </c>
      <c r="D5" s="34">
        <v>0</v>
      </c>
      <c r="E5" s="4">
        <v>0</v>
      </c>
      <c r="F5" s="34">
        <v>0</v>
      </c>
      <c r="G5" s="4">
        <v>0</v>
      </c>
      <c r="H5" s="34">
        <v>0</v>
      </c>
      <c r="I5" s="4">
        <v>0</v>
      </c>
      <c r="J5" s="40">
        <v>0</v>
      </c>
      <c r="K5" s="6">
        <v>0</v>
      </c>
    </row>
    <row r="6" spans="1:11" s="33" customFormat="1" x14ac:dyDescent="0.25">
      <c r="A6" s="5" t="s">
        <v>10</v>
      </c>
      <c r="B6" s="34">
        <v>0</v>
      </c>
      <c r="C6" s="4">
        <v>0</v>
      </c>
      <c r="D6" s="34">
        <v>0</v>
      </c>
      <c r="E6" s="4">
        <v>0</v>
      </c>
      <c r="F6" s="34">
        <v>0</v>
      </c>
      <c r="G6" s="4">
        <v>0</v>
      </c>
      <c r="H6" s="34">
        <v>0</v>
      </c>
      <c r="I6" s="4">
        <v>0</v>
      </c>
      <c r="J6" s="40">
        <v>0</v>
      </c>
      <c r="K6" s="6">
        <v>0</v>
      </c>
    </row>
    <row r="7" spans="1:11" s="33" customFormat="1" x14ac:dyDescent="0.25">
      <c r="A7" s="5" t="s">
        <v>19</v>
      </c>
      <c r="B7" s="34">
        <v>0</v>
      </c>
      <c r="C7" s="4">
        <v>0</v>
      </c>
      <c r="D7" s="34">
        <v>0</v>
      </c>
      <c r="E7" s="4">
        <v>0</v>
      </c>
      <c r="F7" s="34">
        <v>0</v>
      </c>
      <c r="G7" s="4">
        <v>0</v>
      </c>
      <c r="H7" s="34">
        <v>0</v>
      </c>
      <c r="I7" s="4">
        <v>0</v>
      </c>
      <c r="J7" s="40">
        <v>0</v>
      </c>
      <c r="K7" s="6">
        <v>0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0</v>
      </c>
      <c r="C10" s="4">
        <v>0</v>
      </c>
      <c r="D10" s="34">
        <v>0</v>
      </c>
      <c r="E10" s="4">
        <v>0</v>
      </c>
      <c r="F10" s="34">
        <v>0</v>
      </c>
      <c r="G10" s="4">
        <v>0</v>
      </c>
      <c r="H10" s="34">
        <v>0</v>
      </c>
      <c r="I10" s="4">
        <v>0</v>
      </c>
      <c r="J10" s="40">
        <v>0</v>
      </c>
      <c r="K10" s="6">
        <v>0</v>
      </c>
    </row>
    <row r="11" spans="1:11" s="33" customFormat="1" x14ac:dyDescent="0.25">
      <c r="A11" s="26" t="s">
        <v>56</v>
      </c>
      <c r="B11" s="34">
        <v>0</v>
      </c>
      <c r="C11" s="4">
        <v>0</v>
      </c>
      <c r="D11" s="34">
        <v>0</v>
      </c>
      <c r="E11" s="4">
        <v>0</v>
      </c>
      <c r="F11" s="34">
        <v>0</v>
      </c>
      <c r="G11" s="4">
        <v>0</v>
      </c>
      <c r="H11" s="34">
        <v>0</v>
      </c>
      <c r="I11" s="4">
        <v>0</v>
      </c>
      <c r="J11" s="40">
        <v>0</v>
      </c>
      <c r="K11" s="6">
        <v>0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0</v>
      </c>
      <c r="C13" s="4">
        <v>0</v>
      </c>
      <c r="D13" s="34">
        <v>0</v>
      </c>
      <c r="E13" s="4">
        <v>0</v>
      </c>
      <c r="F13" s="34">
        <v>0</v>
      </c>
      <c r="G13" s="4">
        <v>0</v>
      </c>
      <c r="H13" s="34">
        <v>0</v>
      </c>
      <c r="I13" s="4">
        <v>0</v>
      </c>
      <c r="J13" s="40">
        <v>0</v>
      </c>
      <c r="K13" s="6">
        <v>0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0</v>
      </c>
      <c r="C15" s="4">
        <v>0</v>
      </c>
      <c r="D15" s="34">
        <v>0</v>
      </c>
      <c r="E15" s="4">
        <v>0</v>
      </c>
      <c r="F15" s="34">
        <v>0</v>
      </c>
      <c r="G15" s="4">
        <v>0</v>
      </c>
      <c r="H15" s="34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0</v>
      </c>
      <c r="C17" s="4">
        <v>0</v>
      </c>
      <c r="D17" s="34">
        <v>0</v>
      </c>
      <c r="E17" s="4">
        <v>0</v>
      </c>
      <c r="F17" s="34">
        <v>0</v>
      </c>
      <c r="G17" s="4">
        <v>0</v>
      </c>
      <c r="H17" s="34">
        <v>0</v>
      </c>
      <c r="I17" s="4">
        <v>0</v>
      </c>
      <c r="J17" s="40">
        <v>0</v>
      </c>
      <c r="K17" s="6">
        <v>0</v>
      </c>
    </row>
    <row r="18" spans="1:11" s="33" customFormat="1" x14ac:dyDescent="0.25">
      <c r="A18" s="26" t="s">
        <v>27</v>
      </c>
      <c r="B18" s="34">
        <v>0</v>
      </c>
      <c r="C18" s="4">
        <v>0</v>
      </c>
      <c r="D18" s="34">
        <v>0</v>
      </c>
      <c r="E18" s="4">
        <v>0</v>
      </c>
      <c r="F18" s="34">
        <v>0</v>
      </c>
      <c r="G18" s="4">
        <v>0</v>
      </c>
      <c r="H18" s="34">
        <v>0</v>
      </c>
      <c r="I18" s="4">
        <v>0</v>
      </c>
      <c r="J18" s="40">
        <v>0</v>
      </c>
      <c r="K18" s="6">
        <v>0</v>
      </c>
    </row>
    <row r="19" spans="1:11" s="33" customFormat="1" x14ac:dyDescent="0.25">
      <c r="A19" s="26" t="s">
        <v>12</v>
      </c>
      <c r="B19" s="34">
        <v>3057</v>
      </c>
      <c r="C19" s="4">
        <v>2052775.5</v>
      </c>
      <c r="D19" s="34">
        <v>4257</v>
      </c>
      <c r="E19" s="4">
        <v>2858575.5</v>
      </c>
      <c r="F19" s="34">
        <v>2957</v>
      </c>
      <c r="G19" s="4">
        <v>1985625.5</v>
      </c>
      <c r="H19" s="34">
        <v>3456</v>
      </c>
      <c r="I19" s="4">
        <v>2320704</v>
      </c>
      <c r="J19" s="40">
        <v>13727</v>
      </c>
      <c r="K19" s="6">
        <v>9217680.5</v>
      </c>
    </row>
    <row r="20" spans="1:11" s="33" customFormat="1" ht="15.75" thickBot="1" x14ac:dyDescent="0.3">
      <c r="A20" s="7" t="s">
        <v>13</v>
      </c>
      <c r="B20" s="29">
        <v>3057</v>
      </c>
      <c r="C20" s="30">
        <v>2052775.5</v>
      </c>
      <c r="D20" s="29">
        <v>4257</v>
      </c>
      <c r="E20" s="30">
        <v>2858575.5</v>
      </c>
      <c r="F20" s="29">
        <v>2957</v>
      </c>
      <c r="G20" s="30">
        <v>1985625.5</v>
      </c>
      <c r="H20" s="29">
        <v>3456</v>
      </c>
      <c r="I20" s="30">
        <v>2320704</v>
      </c>
      <c r="J20" s="36">
        <v>13727</v>
      </c>
      <c r="K20" s="38">
        <v>9217680.5</v>
      </c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2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16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166</v>
      </c>
      <c r="C5" s="4">
        <v>111469</v>
      </c>
      <c r="D5" s="34">
        <v>204</v>
      </c>
      <c r="E5" s="4">
        <v>136986</v>
      </c>
      <c r="F5" s="34">
        <v>283</v>
      </c>
      <c r="G5" s="4">
        <v>190034.5</v>
      </c>
      <c r="H5" s="34">
        <v>326</v>
      </c>
      <c r="I5" s="4">
        <v>218909</v>
      </c>
      <c r="J5" s="40">
        <v>979</v>
      </c>
      <c r="K5" s="6">
        <v>657398.5</v>
      </c>
    </row>
    <row r="6" spans="1:11" s="33" customFormat="1" x14ac:dyDescent="0.25">
      <c r="A6" s="5" t="s">
        <v>10</v>
      </c>
      <c r="B6" s="34">
        <v>212</v>
      </c>
      <c r="C6" s="4">
        <v>142358</v>
      </c>
      <c r="D6" s="34">
        <v>260</v>
      </c>
      <c r="E6" s="4">
        <v>174590</v>
      </c>
      <c r="F6" s="34">
        <v>358</v>
      </c>
      <c r="G6" s="4">
        <v>240397</v>
      </c>
      <c r="H6" s="34">
        <v>421</v>
      </c>
      <c r="I6" s="4">
        <v>282701.5</v>
      </c>
      <c r="J6" s="40">
        <v>1251</v>
      </c>
      <c r="K6" s="6">
        <v>840046.5</v>
      </c>
    </row>
    <row r="7" spans="1:11" s="33" customFormat="1" x14ac:dyDescent="0.25">
      <c r="A7" s="5" t="s">
        <v>19</v>
      </c>
      <c r="B7" s="34">
        <v>1595</v>
      </c>
      <c r="C7" s="4">
        <v>1071042.5</v>
      </c>
      <c r="D7" s="34">
        <v>1963</v>
      </c>
      <c r="E7" s="4">
        <v>1318154.5</v>
      </c>
      <c r="F7" s="34">
        <v>2714</v>
      </c>
      <c r="G7" s="4">
        <v>1822451</v>
      </c>
      <c r="H7" s="34">
        <v>3148</v>
      </c>
      <c r="I7" s="4">
        <v>2113882</v>
      </c>
      <c r="J7" s="40">
        <v>9420</v>
      </c>
      <c r="K7" s="6">
        <v>6325530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0</v>
      </c>
      <c r="C10" s="4">
        <v>0</v>
      </c>
      <c r="D10" s="34">
        <v>0</v>
      </c>
      <c r="E10" s="4">
        <v>0</v>
      </c>
      <c r="F10" s="34">
        <v>0</v>
      </c>
      <c r="G10" s="4">
        <v>0</v>
      </c>
      <c r="H10" s="34">
        <v>0</v>
      </c>
      <c r="I10" s="4">
        <v>0</v>
      </c>
      <c r="J10" s="40">
        <v>0</v>
      </c>
      <c r="K10" s="6">
        <v>0</v>
      </c>
    </row>
    <row r="11" spans="1:11" s="33" customFormat="1" x14ac:dyDescent="0.25">
      <c r="A11" s="26" t="s">
        <v>56</v>
      </c>
      <c r="B11" s="34">
        <v>0</v>
      </c>
      <c r="C11" s="4">
        <v>0</v>
      </c>
      <c r="D11" s="34">
        <v>0</v>
      </c>
      <c r="E11" s="4">
        <v>0</v>
      </c>
      <c r="F11" s="34">
        <v>0</v>
      </c>
      <c r="G11" s="4">
        <v>0</v>
      </c>
      <c r="H11" s="34">
        <v>0</v>
      </c>
      <c r="I11" s="4">
        <v>0</v>
      </c>
      <c r="J11" s="40">
        <v>0</v>
      </c>
      <c r="K11" s="6">
        <v>0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0</v>
      </c>
      <c r="C13" s="4">
        <v>0</v>
      </c>
      <c r="D13" s="34">
        <v>0</v>
      </c>
      <c r="E13" s="4">
        <v>0</v>
      </c>
      <c r="F13" s="34">
        <v>0</v>
      </c>
      <c r="G13" s="4">
        <v>0</v>
      </c>
      <c r="H13" s="34">
        <v>0</v>
      </c>
      <c r="I13" s="4">
        <v>0</v>
      </c>
      <c r="J13" s="40">
        <v>0</v>
      </c>
      <c r="K13" s="6">
        <v>0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0</v>
      </c>
      <c r="C15" s="4">
        <v>0</v>
      </c>
      <c r="D15" s="34">
        <v>0</v>
      </c>
      <c r="E15" s="4">
        <v>0</v>
      </c>
      <c r="F15" s="34">
        <v>0</v>
      </c>
      <c r="G15" s="4">
        <v>0</v>
      </c>
      <c r="H15" s="34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0</v>
      </c>
      <c r="C17" s="4">
        <v>0</v>
      </c>
      <c r="D17" s="34">
        <v>0</v>
      </c>
      <c r="E17" s="4">
        <v>0</v>
      </c>
      <c r="F17" s="34">
        <v>0</v>
      </c>
      <c r="G17" s="4">
        <v>0</v>
      </c>
      <c r="H17" s="34">
        <v>0</v>
      </c>
      <c r="I17" s="4">
        <v>0</v>
      </c>
      <c r="J17" s="40">
        <v>0</v>
      </c>
      <c r="K17" s="6">
        <v>0</v>
      </c>
    </row>
    <row r="18" spans="1:11" s="33" customFormat="1" x14ac:dyDescent="0.25">
      <c r="A18" s="26" t="s">
        <v>27</v>
      </c>
      <c r="B18" s="34">
        <v>0</v>
      </c>
      <c r="C18" s="4">
        <v>0</v>
      </c>
      <c r="D18" s="34">
        <v>0</v>
      </c>
      <c r="E18" s="4">
        <v>0</v>
      </c>
      <c r="F18" s="34">
        <v>0</v>
      </c>
      <c r="G18" s="4">
        <v>0</v>
      </c>
      <c r="H18" s="34">
        <v>0</v>
      </c>
      <c r="I18" s="4">
        <v>0</v>
      </c>
      <c r="J18" s="40">
        <v>0</v>
      </c>
      <c r="K18" s="6">
        <v>0</v>
      </c>
    </row>
    <row r="19" spans="1:11" s="33" customFormat="1" x14ac:dyDescent="0.25">
      <c r="A19" s="26" t="s">
        <v>12</v>
      </c>
      <c r="B19" s="34">
        <v>2377</v>
      </c>
      <c r="C19" s="4">
        <v>1596155.5</v>
      </c>
      <c r="D19" s="34">
        <v>2923</v>
      </c>
      <c r="E19" s="4">
        <v>1962794.5</v>
      </c>
      <c r="F19" s="34">
        <v>4045</v>
      </c>
      <c r="G19" s="4">
        <v>2716217.5</v>
      </c>
      <c r="H19" s="34">
        <v>4703</v>
      </c>
      <c r="I19" s="4">
        <v>3158064.5</v>
      </c>
      <c r="J19" s="40">
        <v>14048</v>
      </c>
      <c r="K19" s="6">
        <v>9433232</v>
      </c>
    </row>
    <row r="20" spans="1:11" s="33" customFormat="1" ht="15.75" thickBot="1" x14ac:dyDescent="0.3">
      <c r="A20" s="7" t="s">
        <v>13</v>
      </c>
      <c r="B20" s="29">
        <v>4350</v>
      </c>
      <c r="C20" s="30">
        <v>2921025</v>
      </c>
      <c r="D20" s="29">
        <v>5350</v>
      </c>
      <c r="E20" s="30">
        <v>3592525</v>
      </c>
      <c r="F20" s="29">
        <v>7400</v>
      </c>
      <c r="G20" s="30">
        <v>4969100</v>
      </c>
      <c r="H20" s="29">
        <v>8598</v>
      </c>
      <c r="I20" s="30">
        <v>5773557</v>
      </c>
      <c r="J20" s="36">
        <v>25698</v>
      </c>
      <c r="K20" s="38">
        <v>17256207</v>
      </c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53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0</v>
      </c>
      <c r="C5" s="4">
        <v>0</v>
      </c>
      <c r="D5" s="34">
        <v>0</v>
      </c>
      <c r="E5" s="4">
        <v>0</v>
      </c>
      <c r="F5" s="34">
        <v>0</v>
      </c>
      <c r="G5" s="4">
        <v>0</v>
      </c>
      <c r="H5" s="34">
        <v>0</v>
      </c>
      <c r="I5" s="4">
        <v>0</v>
      </c>
      <c r="J5" s="40">
        <v>0</v>
      </c>
      <c r="K5" s="6">
        <v>0</v>
      </c>
    </row>
    <row r="6" spans="1:11" s="33" customFormat="1" x14ac:dyDescent="0.25">
      <c r="A6" s="5" t="s">
        <v>10</v>
      </c>
      <c r="B6" s="34">
        <v>46</v>
      </c>
      <c r="C6" s="4">
        <v>30889</v>
      </c>
      <c r="D6" s="34">
        <v>46</v>
      </c>
      <c r="E6" s="4">
        <v>30889</v>
      </c>
      <c r="F6" s="34">
        <v>78</v>
      </c>
      <c r="G6" s="4">
        <v>52377</v>
      </c>
      <c r="H6" s="34">
        <v>146</v>
      </c>
      <c r="I6" s="4">
        <v>98039</v>
      </c>
      <c r="J6" s="40">
        <v>316</v>
      </c>
      <c r="K6" s="6">
        <v>212194</v>
      </c>
    </row>
    <row r="7" spans="1:11" s="33" customFormat="1" x14ac:dyDescent="0.25">
      <c r="A7" s="5" t="s">
        <v>19</v>
      </c>
      <c r="B7" s="34">
        <v>32</v>
      </c>
      <c r="C7" s="4">
        <v>21488</v>
      </c>
      <c r="D7" s="34">
        <v>32</v>
      </c>
      <c r="E7" s="4">
        <v>21488</v>
      </c>
      <c r="F7" s="34">
        <v>57</v>
      </c>
      <c r="G7" s="4">
        <v>38275.5</v>
      </c>
      <c r="H7" s="34">
        <v>96</v>
      </c>
      <c r="I7" s="4">
        <v>64464</v>
      </c>
      <c r="J7" s="40">
        <v>217</v>
      </c>
      <c r="K7" s="6">
        <v>145715.5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0</v>
      </c>
      <c r="C10" s="4">
        <v>0</v>
      </c>
      <c r="D10" s="34">
        <v>0</v>
      </c>
      <c r="E10" s="4">
        <v>0</v>
      </c>
      <c r="F10" s="34">
        <v>0</v>
      </c>
      <c r="G10" s="4">
        <v>0</v>
      </c>
      <c r="H10" s="34">
        <v>0</v>
      </c>
      <c r="I10" s="4">
        <v>0</v>
      </c>
      <c r="J10" s="40">
        <v>0</v>
      </c>
      <c r="K10" s="6">
        <v>0</v>
      </c>
    </row>
    <row r="11" spans="1:11" s="33" customFormat="1" x14ac:dyDescent="0.25">
      <c r="A11" s="26" t="s">
        <v>56</v>
      </c>
      <c r="B11" s="34">
        <v>0</v>
      </c>
      <c r="C11" s="4">
        <v>0</v>
      </c>
      <c r="D11" s="34">
        <v>0</v>
      </c>
      <c r="E11" s="4">
        <v>0</v>
      </c>
      <c r="F11" s="34">
        <v>0</v>
      </c>
      <c r="G11" s="4">
        <v>0</v>
      </c>
      <c r="H11" s="34">
        <v>0</v>
      </c>
      <c r="I11" s="4">
        <v>0</v>
      </c>
      <c r="J11" s="40">
        <v>0</v>
      </c>
      <c r="K11" s="6">
        <v>0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0</v>
      </c>
      <c r="C13" s="4">
        <v>0</v>
      </c>
      <c r="D13" s="34">
        <v>0</v>
      </c>
      <c r="E13" s="4">
        <v>0</v>
      </c>
      <c r="F13" s="34">
        <v>0</v>
      </c>
      <c r="G13" s="4">
        <v>0</v>
      </c>
      <c r="H13" s="34">
        <v>0</v>
      </c>
      <c r="I13" s="4">
        <v>0</v>
      </c>
      <c r="J13" s="40">
        <v>0</v>
      </c>
      <c r="K13" s="6">
        <v>0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0</v>
      </c>
      <c r="C15" s="4">
        <v>0</v>
      </c>
      <c r="D15" s="34">
        <v>0</v>
      </c>
      <c r="E15" s="4">
        <v>0</v>
      </c>
      <c r="F15" s="34">
        <v>0</v>
      </c>
      <c r="G15" s="4">
        <v>0</v>
      </c>
      <c r="H15" s="34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0</v>
      </c>
      <c r="C17" s="4">
        <v>0</v>
      </c>
      <c r="D17" s="34">
        <v>0</v>
      </c>
      <c r="E17" s="4">
        <v>0</v>
      </c>
      <c r="F17" s="34">
        <v>0</v>
      </c>
      <c r="G17" s="4">
        <v>0</v>
      </c>
      <c r="H17" s="34">
        <v>0</v>
      </c>
      <c r="I17" s="4">
        <v>0</v>
      </c>
      <c r="J17" s="40">
        <v>0</v>
      </c>
      <c r="K17" s="6">
        <v>0</v>
      </c>
    </row>
    <row r="18" spans="1:11" s="33" customFormat="1" x14ac:dyDescent="0.25">
      <c r="A18" s="26" t="s">
        <v>27</v>
      </c>
      <c r="B18" s="34">
        <v>0</v>
      </c>
      <c r="C18" s="4">
        <v>0</v>
      </c>
      <c r="D18" s="34">
        <v>0</v>
      </c>
      <c r="E18" s="4">
        <v>0</v>
      </c>
      <c r="F18" s="34">
        <v>0</v>
      </c>
      <c r="G18" s="4">
        <v>0</v>
      </c>
      <c r="H18" s="34">
        <v>0</v>
      </c>
      <c r="I18" s="4">
        <v>0</v>
      </c>
      <c r="J18" s="40">
        <v>0</v>
      </c>
      <c r="K18" s="6">
        <v>0</v>
      </c>
    </row>
    <row r="19" spans="1:11" s="33" customFormat="1" x14ac:dyDescent="0.25">
      <c r="A19" s="26" t="s">
        <v>12</v>
      </c>
      <c r="B19" s="34">
        <v>395</v>
      </c>
      <c r="C19" s="4">
        <v>265242.5</v>
      </c>
      <c r="D19" s="34">
        <v>395</v>
      </c>
      <c r="E19" s="4">
        <v>265242.5</v>
      </c>
      <c r="F19" s="34">
        <v>688</v>
      </c>
      <c r="G19" s="4">
        <v>461992</v>
      </c>
      <c r="H19" s="34">
        <v>1230</v>
      </c>
      <c r="I19" s="4">
        <v>825945</v>
      </c>
      <c r="J19" s="40">
        <v>2708</v>
      </c>
      <c r="K19" s="6">
        <v>1818422</v>
      </c>
    </row>
    <row r="20" spans="1:11" s="33" customFormat="1" ht="15.75" thickBot="1" x14ac:dyDescent="0.3">
      <c r="A20" s="7" t="s">
        <v>13</v>
      </c>
      <c r="B20" s="29">
        <v>473</v>
      </c>
      <c r="C20" s="30">
        <v>317619.5</v>
      </c>
      <c r="D20" s="29">
        <v>473</v>
      </c>
      <c r="E20" s="30">
        <v>317619.5</v>
      </c>
      <c r="F20" s="29">
        <v>823</v>
      </c>
      <c r="G20" s="30">
        <v>552644.5</v>
      </c>
      <c r="H20" s="29">
        <v>1472</v>
      </c>
      <c r="I20" s="30">
        <v>988448</v>
      </c>
      <c r="J20" s="36">
        <v>3241</v>
      </c>
      <c r="K20" s="38">
        <v>2176331.5</v>
      </c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zoomScale="90" zoomScaleNormal="90" workbookViewId="0">
      <selection activeCell="N39" sqref="N39"/>
    </sheetView>
  </sheetViews>
  <sheetFormatPr defaultRowHeight="15" x14ac:dyDescent="0.25"/>
  <cols>
    <col min="1" max="1" width="43.5703125" style="1" customWidth="1"/>
    <col min="2" max="2" width="9.42578125" style="1" customWidth="1"/>
    <col min="3" max="3" width="10.140625" style="1" bestFit="1" customWidth="1"/>
    <col min="4" max="4" width="11.7109375" style="1" hidden="1" customWidth="1"/>
    <col min="5" max="5" width="11" style="1" customWidth="1"/>
    <col min="6" max="6" width="15.28515625" style="1" hidden="1" customWidth="1"/>
    <col min="7" max="7" width="11" style="1" customWidth="1"/>
    <col min="8" max="8" width="14.85546875" style="1" hidden="1" customWidth="1"/>
    <col min="9" max="9" width="11" style="1" customWidth="1"/>
    <col min="10" max="10" width="11" style="1" hidden="1" customWidth="1"/>
    <col min="11" max="11" width="9.140625" style="1"/>
    <col min="12" max="12" width="11" style="1" customWidth="1"/>
    <col min="13" max="13" width="9.140625" style="23"/>
    <col min="14" max="16" width="9.140625" style="1"/>
    <col min="17" max="17" width="19.5703125" style="1" customWidth="1"/>
    <col min="18" max="251" width="9.140625" style="1"/>
    <col min="252" max="252" width="34.28515625" style="1" customWidth="1"/>
    <col min="253" max="253" width="11.85546875" style="1" customWidth="1"/>
    <col min="254" max="254" width="10.140625" style="1" bestFit="1" customWidth="1"/>
    <col min="255" max="255" width="11.7109375" style="1" bestFit="1" customWidth="1"/>
    <col min="256" max="507" width="9.140625" style="1"/>
    <col min="508" max="508" width="34.28515625" style="1" customWidth="1"/>
    <col min="509" max="509" width="11.85546875" style="1" customWidth="1"/>
    <col min="510" max="510" width="10.140625" style="1" bestFit="1" customWidth="1"/>
    <col min="511" max="511" width="11.7109375" style="1" bestFit="1" customWidth="1"/>
    <col min="512" max="763" width="9.140625" style="1"/>
    <col min="764" max="764" width="34.28515625" style="1" customWidth="1"/>
    <col min="765" max="765" width="11.85546875" style="1" customWidth="1"/>
    <col min="766" max="766" width="10.140625" style="1" bestFit="1" customWidth="1"/>
    <col min="767" max="767" width="11.7109375" style="1" bestFit="1" customWidth="1"/>
    <col min="768" max="1019" width="9.140625" style="1"/>
    <col min="1020" max="1020" width="34.28515625" style="1" customWidth="1"/>
    <col min="1021" max="1021" width="11.85546875" style="1" customWidth="1"/>
    <col min="1022" max="1022" width="10.140625" style="1" bestFit="1" customWidth="1"/>
    <col min="1023" max="1023" width="11.7109375" style="1" bestFit="1" customWidth="1"/>
    <col min="1024" max="1275" width="9.140625" style="1"/>
    <col min="1276" max="1276" width="34.28515625" style="1" customWidth="1"/>
    <col min="1277" max="1277" width="11.85546875" style="1" customWidth="1"/>
    <col min="1278" max="1278" width="10.140625" style="1" bestFit="1" customWidth="1"/>
    <col min="1279" max="1279" width="11.7109375" style="1" bestFit="1" customWidth="1"/>
    <col min="1280" max="1531" width="9.140625" style="1"/>
    <col min="1532" max="1532" width="34.28515625" style="1" customWidth="1"/>
    <col min="1533" max="1533" width="11.85546875" style="1" customWidth="1"/>
    <col min="1534" max="1534" width="10.140625" style="1" bestFit="1" customWidth="1"/>
    <col min="1535" max="1535" width="11.7109375" style="1" bestFit="1" customWidth="1"/>
    <col min="1536" max="1787" width="9.140625" style="1"/>
    <col min="1788" max="1788" width="34.28515625" style="1" customWidth="1"/>
    <col min="1789" max="1789" width="11.85546875" style="1" customWidth="1"/>
    <col min="1790" max="1790" width="10.140625" style="1" bestFit="1" customWidth="1"/>
    <col min="1791" max="1791" width="11.7109375" style="1" bestFit="1" customWidth="1"/>
    <col min="1792" max="2043" width="9.140625" style="1"/>
    <col min="2044" max="2044" width="34.28515625" style="1" customWidth="1"/>
    <col min="2045" max="2045" width="11.85546875" style="1" customWidth="1"/>
    <col min="2046" max="2046" width="10.140625" style="1" bestFit="1" customWidth="1"/>
    <col min="2047" max="2047" width="11.7109375" style="1" bestFit="1" customWidth="1"/>
    <col min="2048" max="2299" width="9.140625" style="1"/>
    <col min="2300" max="2300" width="34.28515625" style="1" customWidth="1"/>
    <col min="2301" max="2301" width="11.85546875" style="1" customWidth="1"/>
    <col min="2302" max="2302" width="10.140625" style="1" bestFit="1" customWidth="1"/>
    <col min="2303" max="2303" width="11.7109375" style="1" bestFit="1" customWidth="1"/>
    <col min="2304" max="2555" width="9.140625" style="1"/>
    <col min="2556" max="2556" width="34.28515625" style="1" customWidth="1"/>
    <col min="2557" max="2557" width="11.85546875" style="1" customWidth="1"/>
    <col min="2558" max="2558" width="10.140625" style="1" bestFit="1" customWidth="1"/>
    <col min="2559" max="2559" width="11.7109375" style="1" bestFit="1" customWidth="1"/>
    <col min="2560" max="2811" width="9.140625" style="1"/>
    <col min="2812" max="2812" width="34.28515625" style="1" customWidth="1"/>
    <col min="2813" max="2813" width="11.85546875" style="1" customWidth="1"/>
    <col min="2814" max="2814" width="10.140625" style="1" bestFit="1" customWidth="1"/>
    <col min="2815" max="2815" width="11.7109375" style="1" bestFit="1" customWidth="1"/>
    <col min="2816" max="3067" width="9.140625" style="1"/>
    <col min="3068" max="3068" width="34.28515625" style="1" customWidth="1"/>
    <col min="3069" max="3069" width="11.85546875" style="1" customWidth="1"/>
    <col min="3070" max="3070" width="10.140625" style="1" bestFit="1" customWidth="1"/>
    <col min="3071" max="3071" width="11.7109375" style="1" bestFit="1" customWidth="1"/>
    <col min="3072" max="3323" width="9.140625" style="1"/>
    <col min="3324" max="3324" width="34.28515625" style="1" customWidth="1"/>
    <col min="3325" max="3325" width="11.85546875" style="1" customWidth="1"/>
    <col min="3326" max="3326" width="10.140625" style="1" bestFit="1" customWidth="1"/>
    <col min="3327" max="3327" width="11.7109375" style="1" bestFit="1" customWidth="1"/>
    <col min="3328" max="3579" width="9.140625" style="1"/>
    <col min="3580" max="3580" width="34.28515625" style="1" customWidth="1"/>
    <col min="3581" max="3581" width="11.85546875" style="1" customWidth="1"/>
    <col min="3582" max="3582" width="10.140625" style="1" bestFit="1" customWidth="1"/>
    <col min="3583" max="3583" width="11.7109375" style="1" bestFit="1" customWidth="1"/>
    <col min="3584" max="3835" width="9.140625" style="1"/>
    <col min="3836" max="3836" width="34.28515625" style="1" customWidth="1"/>
    <col min="3837" max="3837" width="11.85546875" style="1" customWidth="1"/>
    <col min="3838" max="3838" width="10.140625" style="1" bestFit="1" customWidth="1"/>
    <col min="3839" max="3839" width="11.7109375" style="1" bestFit="1" customWidth="1"/>
    <col min="3840" max="4091" width="9.140625" style="1"/>
    <col min="4092" max="4092" width="34.28515625" style="1" customWidth="1"/>
    <col min="4093" max="4093" width="11.85546875" style="1" customWidth="1"/>
    <col min="4094" max="4094" width="10.140625" style="1" bestFit="1" customWidth="1"/>
    <col min="4095" max="4095" width="11.7109375" style="1" bestFit="1" customWidth="1"/>
    <col min="4096" max="4347" width="9.140625" style="1"/>
    <col min="4348" max="4348" width="34.28515625" style="1" customWidth="1"/>
    <col min="4349" max="4349" width="11.85546875" style="1" customWidth="1"/>
    <col min="4350" max="4350" width="10.140625" style="1" bestFit="1" customWidth="1"/>
    <col min="4351" max="4351" width="11.7109375" style="1" bestFit="1" customWidth="1"/>
    <col min="4352" max="4603" width="9.140625" style="1"/>
    <col min="4604" max="4604" width="34.28515625" style="1" customWidth="1"/>
    <col min="4605" max="4605" width="11.85546875" style="1" customWidth="1"/>
    <col min="4606" max="4606" width="10.140625" style="1" bestFit="1" customWidth="1"/>
    <col min="4607" max="4607" width="11.7109375" style="1" bestFit="1" customWidth="1"/>
    <col min="4608" max="4859" width="9.140625" style="1"/>
    <col min="4860" max="4860" width="34.28515625" style="1" customWidth="1"/>
    <col min="4861" max="4861" width="11.85546875" style="1" customWidth="1"/>
    <col min="4862" max="4862" width="10.140625" style="1" bestFit="1" customWidth="1"/>
    <col min="4863" max="4863" width="11.7109375" style="1" bestFit="1" customWidth="1"/>
    <col min="4864" max="5115" width="9.140625" style="1"/>
    <col min="5116" max="5116" width="34.28515625" style="1" customWidth="1"/>
    <col min="5117" max="5117" width="11.85546875" style="1" customWidth="1"/>
    <col min="5118" max="5118" width="10.140625" style="1" bestFit="1" customWidth="1"/>
    <col min="5119" max="5119" width="11.7109375" style="1" bestFit="1" customWidth="1"/>
    <col min="5120" max="5371" width="9.140625" style="1"/>
    <col min="5372" max="5372" width="34.28515625" style="1" customWidth="1"/>
    <col min="5373" max="5373" width="11.85546875" style="1" customWidth="1"/>
    <col min="5374" max="5374" width="10.140625" style="1" bestFit="1" customWidth="1"/>
    <col min="5375" max="5375" width="11.7109375" style="1" bestFit="1" customWidth="1"/>
    <col min="5376" max="5627" width="9.140625" style="1"/>
    <col min="5628" max="5628" width="34.28515625" style="1" customWidth="1"/>
    <col min="5629" max="5629" width="11.85546875" style="1" customWidth="1"/>
    <col min="5630" max="5630" width="10.140625" style="1" bestFit="1" customWidth="1"/>
    <col min="5631" max="5631" width="11.7109375" style="1" bestFit="1" customWidth="1"/>
    <col min="5632" max="5883" width="9.140625" style="1"/>
    <col min="5884" max="5884" width="34.28515625" style="1" customWidth="1"/>
    <col min="5885" max="5885" width="11.85546875" style="1" customWidth="1"/>
    <col min="5886" max="5886" width="10.140625" style="1" bestFit="1" customWidth="1"/>
    <col min="5887" max="5887" width="11.7109375" style="1" bestFit="1" customWidth="1"/>
    <col min="5888" max="6139" width="9.140625" style="1"/>
    <col min="6140" max="6140" width="34.28515625" style="1" customWidth="1"/>
    <col min="6141" max="6141" width="11.85546875" style="1" customWidth="1"/>
    <col min="6142" max="6142" width="10.140625" style="1" bestFit="1" customWidth="1"/>
    <col min="6143" max="6143" width="11.7109375" style="1" bestFit="1" customWidth="1"/>
    <col min="6144" max="6395" width="9.140625" style="1"/>
    <col min="6396" max="6396" width="34.28515625" style="1" customWidth="1"/>
    <col min="6397" max="6397" width="11.85546875" style="1" customWidth="1"/>
    <col min="6398" max="6398" width="10.140625" style="1" bestFit="1" customWidth="1"/>
    <col min="6399" max="6399" width="11.7109375" style="1" bestFit="1" customWidth="1"/>
    <col min="6400" max="6651" width="9.140625" style="1"/>
    <col min="6652" max="6652" width="34.28515625" style="1" customWidth="1"/>
    <col min="6653" max="6653" width="11.85546875" style="1" customWidth="1"/>
    <col min="6654" max="6654" width="10.140625" style="1" bestFit="1" customWidth="1"/>
    <col min="6655" max="6655" width="11.7109375" style="1" bestFit="1" customWidth="1"/>
    <col min="6656" max="6907" width="9.140625" style="1"/>
    <col min="6908" max="6908" width="34.28515625" style="1" customWidth="1"/>
    <col min="6909" max="6909" width="11.85546875" style="1" customWidth="1"/>
    <col min="6910" max="6910" width="10.140625" style="1" bestFit="1" customWidth="1"/>
    <col min="6911" max="6911" width="11.7109375" style="1" bestFit="1" customWidth="1"/>
    <col min="6912" max="7163" width="9.140625" style="1"/>
    <col min="7164" max="7164" width="34.28515625" style="1" customWidth="1"/>
    <col min="7165" max="7165" width="11.85546875" style="1" customWidth="1"/>
    <col min="7166" max="7166" width="10.140625" style="1" bestFit="1" customWidth="1"/>
    <col min="7167" max="7167" width="11.7109375" style="1" bestFit="1" customWidth="1"/>
    <col min="7168" max="7419" width="9.140625" style="1"/>
    <col min="7420" max="7420" width="34.28515625" style="1" customWidth="1"/>
    <col min="7421" max="7421" width="11.85546875" style="1" customWidth="1"/>
    <col min="7422" max="7422" width="10.140625" style="1" bestFit="1" customWidth="1"/>
    <col min="7423" max="7423" width="11.7109375" style="1" bestFit="1" customWidth="1"/>
    <col min="7424" max="7675" width="9.140625" style="1"/>
    <col min="7676" max="7676" width="34.28515625" style="1" customWidth="1"/>
    <col min="7677" max="7677" width="11.85546875" style="1" customWidth="1"/>
    <col min="7678" max="7678" width="10.140625" style="1" bestFit="1" customWidth="1"/>
    <col min="7679" max="7679" width="11.7109375" style="1" bestFit="1" customWidth="1"/>
    <col min="7680" max="7931" width="9.140625" style="1"/>
    <col min="7932" max="7932" width="34.28515625" style="1" customWidth="1"/>
    <col min="7933" max="7933" width="11.85546875" style="1" customWidth="1"/>
    <col min="7934" max="7934" width="10.140625" style="1" bestFit="1" customWidth="1"/>
    <col min="7935" max="7935" width="11.7109375" style="1" bestFit="1" customWidth="1"/>
    <col min="7936" max="8187" width="9.140625" style="1"/>
    <col min="8188" max="8188" width="34.28515625" style="1" customWidth="1"/>
    <col min="8189" max="8189" width="11.85546875" style="1" customWidth="1"/>
    <col min="8190" max="8190" width="10.140625" style="1" bestFit="1" customWidth="1"/>
    <col min="8191" max="8191" width="11.7109375" style="1" bestFit="1" customWidth="1"/>
    <col min="8192" max="8443" width="9.140625" style="1"/>
    <col min="8444" max="8444" width="34.28515625" style="1" customWidth="1"/>
    <col min="8445" max="8445" width="11.85546875" style="1" customWidth="1"/>
    <col min="8446" max="8446" width="10.140625" style="1" bestFit="1" customWidth="1"/>
    <col min="8447" max="8447" width="11.7109375" style="1" bestFit="1" customWidth="1"/>
    <col min="8448" max="8699" width="9.140625" style="1"/>
    <col min="8700" max="8700" width="34.28515625" style="1" customWidth="1"/>
    <col min="8701" max="8701" width="11.85546875" style="1" customWidth="1"/>
    <col min="8702" max="8702" width="10.140625" style="1" bestFit="1" customWidth="1"/>
    <col min="8703" max="8703" width="11.7109375" style="1" bestFit="1" customWidth="1"/>
    <col min="8704" max="8955" width="9.140625" style="1"/>
    <col min="8956" max="8956" width="34.28515625" style="1" customWidth="1"/>
    <col min="8957" max="8957" width="11.85546875" style="1" customWidth="1"/>
    <col min="8958" max="8958" width="10.140625" style="1" bestFit="1" customWidth="1"/>
    <col min="8959" max="8959" width="11.7109375" style="1" bestFit="1" customWidth="1"/>
    <col min="8960" max="9211" width="9.140625" style="1"/>
    <col min="9212" max="9212" width="34.28515625" style="1" customWidth="1"/>
    <col min="9213" max="9213" width="11.85546875" style="1" customWidth="1"/>
    <col min="9214" max="9214" width="10.140625" style="1" bestFit="1" customWidth="1"/>
    <col min="9215" max="9215" width="11.7109375" style="1" bestFit="1" customWidth="1"/>
    <col min="9216" max="9467" width="9.140625" style="1"/>
    <col min="9468" max="9468" width="34.28515625" style="1" customWidth="1"/>
    <col min="9469" max="9469" width="11.85546875" style="1" customWidth="1"/>
    <col min="9470" max="9470" width="10.140625" style="1" bestFit="1" customWidth="1"/>
    <col min="9471" max="9471" width="11.7109375" style="1" bestFit="1" customWidth="1"/>
    <col min="9472" max="9723" width="9.140625" style="1"/>
    <col min="9724" max="9724" width="34.28515625" style="1" customWidth="1"/>
    <col min="9725" max="9725" width="11.85546875" style="1" customWidth="1"/>
    <col min="9726" max="9726" width="10.140625" style="1" bestFit="1" customWidth="1"/>
    <col min="9727" max="9727" width="11.7109375" style="1" bestFit="1" customWidth="1"/>
    <col min="9728" max="9979" width="9.140625" style="1"/>
    <col min="9980" max="9980" width="34.28515625" style="1" customWidth="1"/>
    <col min="9981" max="9981" width="11.85546875" style="1" customWidth="1"/>
    <col min="9982" max="9982" width="10.140625" style="1" bestFit="1" customWidth="1"/>
    <col min="9983" max="9983" width="11.7109375" style="1" bestFit="1" customWidth="1"/>
    <col min="9984" max="10235" width="9.140625" style="1"/>
    <col min="10236" max="10236" width="34.28515625" style="1" customWidth="1"/>
    <col min="10237" max="10237" width="11.85546875" style="1" customWidth="1"/>
    <col min="10238" max="10238" width="10.140625" style="1" bestFit="1" customWidth="1"/>
    <col min="10239" max="10239" width="11.7109375" style="1" bestFit="1" customWidth="1"/>
    <col min="10240" max="10491" width="9.140625" style="1"/>
    <col min="10492" max="10492" width="34.28515625" style="1" customWidth="1"/>
    <col min="10493" max="10493" width="11.85546875" style="1" customWidth="1"/>
    <col min="10494" max="10494" width="10.140625" style="1" bestFit="1" customWidth="1"/>
    <col min="10495" max="10495" width="11.7109375" style="1" bestFit="1" customWidth="1"/>
    <col min="10496" max="10747" width="9.140625" style="1"/>
    <col min="10748" max="10748" width="34.28515625" style="1" customWidth="1"/>
    <col min="10749" max="10749" width="11.85546875" style="1" customWidth="1"/>
    <col min="10750" max="10750" width="10.140625" style="1" bestFit="1" customWidth="1"/>
    <col min="10751" max="10751" width="11.7109375" style="1" bestFit="1" customWidth="1"/>
    <col min="10752" max="11003" width="9.140625" style="1"/>
    <col min="11004" max="11004" width="34.28515625" style="1" customWidth="1"/>
    <col min="11005" max="11005" width="11.85546875" style="1" customWidth="1"/>
    <col min="11006" max="11006" width="10.140625" style="1" bestFit="1" customWidth="1"/>
    <col min="11007" max="11007" width="11.7109375" style="1" bestFit="1" customWidth="1"/>
    <col min="11008" max="11259" width="9.140625" style="1"/>
    <col min="11260" max="11260" width="34.28515625" style="1" customWidth="1"/>
    <col min="11261" max="11261" width="11.85546875" style="1" customWidth="1"/>
    <col min="11262" max="11262" width="10.140625" style="1" bestFit="1" customWidth="1"/>
    <col min="11263" max="11263" width="11.7109375" style="1" bestFit="1" customWidth="1"/>
    <col min="11264" max="11515" width="9.140625" style="1"/>
    <col min="11516" max="11516" width="34.28515625" style="1" customWidth="1"/>
    <col min="11517" max="11517" width="11.85546875" style="1" customWidth="1"/>
    <col min="11518" max="11518" width="10.140625" style="1" bestFit="1" customWidth="1"/>
    <col min="11519" max="11519" width="11.7109375" style="1" bestFit="1" customWidth="1"/>
    <col min="11520" max="11771" width="9.140625" style="1"/>
    <col min="11772" max="11772" width="34.28515625" style="1" customWidth="1"/>
    <col min="11773" max="11773" width="11.85546875" style="1" customWidth="1"/>
    <col min="11774" max="11774" width="10.140625" style="1" bestFit="1" customWidth="1"/>
    <col min="11775" max="11775" width="11.7109375" style="1" bestFit="1" customWidth="1"/>
    <col min="11776" max="12027" width="9.140625" style="1"/>
    <col min="12028" max="12028" width="34.28515625" style="1" customWidth="1"/>
    <col min="12029" max="12029" width="11.85546875" style="1" customWidth="1"/>
    <col min="12030" max="12030" width="10.140625" style="1" bestFit="1" customWidth="1"/>
    <col min="12031" max="12031" width="11.7109375" style="1" bestFit="1" customWidth="1"/>
    <col min="12032" max="12283" width="9.140625" style="1"/>
    <col min="12284" max="12284" width="34.28515625" style="1" customWidth="1"/>
    <col min="12285" max="12285" width="11.85546875" style="1" customWidth="1"/>
    <col min="12286" max="12286" width="10.140625" style="1" bestFit="1" customWidth="1"/>
    <col min="12287" max="12287" width="11.7109375" style="1" bestFit="1" customWidth="1"/>
    <col min="12288" max="12539" width="9.140625" style="1"/>
    <col min="12540" max="12540" width="34.28515625" style="1" customWidth="1"/>
    <col min="12541" max="12541" width="11.85546875" style="1" customWidth="1"/>
    <col min="12542" max="12542" width="10.140625" style="1" bestFit="1" customWidth="1"/>
    <col min="12543" max="12543" width="11.7109375" style="1" bestFit="1" customWidth="1"/>
    <col min="12544" max="12795" width="9.140625" style="1"/>
    <col min="12796" max="12796" width="34.28515625" style="1" customWidth="1"/>
    <col min="12797" max="12797" width="11.85546875" style="1" customWidth="1"/>
    <col min="12798" max="12798" width="10.140625" style="1" bestFit="1" customWidth="1"/>
    <col min="12799" max="12799" width="11.7109375" style="1" bestFit="1" customWidth="1"/>
    <col min="12800" max="13051" width="9.140625" style="1"/>
    <col min="13052" max="13052" width="34.28515625" style="1" customWidth="1"/>
    <col min="13053" max="13053" width="11.85546875" style="1" customWidth="1"/>
    <col min="13054" max="13054" width="10.140625" style="1" bestFit="1" customWidth="1"/>
    <col min="13055" max="13055" width="11.7109375" style="1" bestFit="1" customWidth="1"/>
    <col min="13056" max="13307" width="9.140625" style="1"/>
    <col min="13308" max="13308" width="34.28515625" style="1" customWidth="1"/>
    <col min="13309" max="13309" width="11.85546875" style="1" customWidth="1"/>
    <col min="13310" max="13310" width="10.140625" style="1" bestFit="1" customWidth="1"/>
    <col min="13311" max="13311" width="11.7109375" style="1" bestFit="1" customWidth="1"/>
    <col min="13312" max="13563" width="9.140625" style="1"/>
    <col min="13564" max="13564" width="34.28515625" style="1" customWidth="1"/>
    <col min="13565" max="13565" width="11.85546875" style="1" customWidth="1"/>
    <col min="13566" max="13566" width="10.140625" style="1" bestFit="1" customWidth="1"/>
    <col min="13567" max="13567" width="11.7109375" style="1" bestFit="1" customWidth="1"/>
    <col min="13568" max="13819" width="9.140625" style="1"/>
    <col min="13820" max="13820" width="34.28515625" style="1" customWidth="1"/>
    <col min="13821" max="13821" width="11.85546875" style="1" customWidth="1"/>
    <col min="13822" max="13822" width="10.140625" style="1" bestFit="1" customWidth="1"/>
    <col min="13823" max="13823" width="11.7109375" style="1" bestFit="1" customWidth="1"/>
    <col min="13824" max="14075" width="9.140625" style="1"/>
    <col min="14076" max="14076" width="34.28515625" style="1" customWidth="1"/>
    <col min="14077" max="14077" width="11.85546875" style="1" customWidth="1"/>
    <col min="14078" max="14078" width="10.140625" style="1" bestFit="1" customWidth="1"/>
    <col min="14079" max="14079" width="11.7109375" style="1" bestFit="1" customWidth="1"/>
    <col min="14080" max="14331" width="9.140625" style="1"/>
    <col min="14332" max="14332" width="34.28515625" style="1" customWidth="1"/>
    <col min="14333" max="14333" width="11.85546875" style="1" customWidth="1"/>
    <col min="14334" max="14334" width="10.140625" style="1" bestFit="1" customWidth="1"/>
    <col min="14335" max="14335" width="11.7109375" style="1" bestFit="1" customWidth="1"/>
    <col min="14336" max="14587" width="9.140625" style="1"/>
    <col min="14588" max="14588" width="34.28515625" style="1" customWidth="1"/>
    <col min="14589" max="14589" width="11.85546875" style="1" customWidth="1"/>
    <col min="14590" max="14590" width="10.140625" style="1" bestFit="1" customWidth="1"/>
    <col min="14591" max="14591" width="11.7109375" style="1" bestFit="1" customWidth="1"/>
    <col min="14592" max="14843" width="9.140625" style="1"/>
    <col min="14844" max="14844" width="34.28515625" style="1" customWidth="1"/>
    <col min="14845" max="14845" width="11.85546875" style="1" customWidth="1"/>
    <col min="14846" max="14846" width="10.140625" style="1" bestFit="1" customWidth="1"/>
    <col min="14847" max="14847" width="11.7109375" style="1" bestFit="1" customWidth="1"/>
    <col min="14848" max="15099" width="9.140625" style="1"/>
    <col min="15100" max="15100" width="34.28515625" style="1" customWidth="1"/>
    <col min="15101" max="15101" width="11.85546875" style="1" customWidth="1"/>
    <col min="15102" max="15102" width="10.140625" style="1" bestFit="1" customWidth="1"/>
    <col min="15103" max="15103" width="11.7109375" style="1" bestFit="1" customWidth="1"/>
    <col min="15104" max="15355" width="9.140625" style="1"/>
    <col min="15356" max="15356" width="34.28515625" style="1" customWidth="1"/>
    <col min="15357" max="15357" width="11.85546875" style="1" customWidth="1"/>
    <col min="15358" max="15358" width="10.140625" style="1" bestFit="1" customWidth="1"/>
    <col min="15359" max="15359" width="11.7109375" style="1" bestFit="1" customWidth="1"/>
    <col min="15360" max="15611" width="9.140625" style="1"/>
    <col min="15612" max="15612" width="34.28515625" style="1" customWidth="1"/>
    <col min="15613" max="15613" width="11.85546875" style="1" customWidth="1"/>
    <col min="15614" max="15614" width="10.140625" style="1" bestFit="1" customWidth="1"/>
    <col min="15615" max="15615" width="11.7109375" style="1" bestFit="1" customWidth="1"/>
    <col min="15616" max="15867" width="9.140625" style="1"/>
    <col min="15868" max="15868" width="34.28515625" style="1" customWidth="1"/>
    <col min="15869" max="15869" width="11.85546875" style="1" customWidth="1"/>
    <col min="15870" max="15870" width="10.140625" style="1" bestFit="1" customWidth="1"/>
    <col min="15871" max="15871" width="11.7109375" style="1" bestFit="1" customWidth="1"/>
    <col min="15872" max="16123" width="9.140625" style="1"/>
    <col min="16124" max="16124" width="34.28515625" style="1" customWidth="1"/>
    <col min="16125" max="16125" width="11.85546875" style="1" customWidth="1"/>
    <col min="16126" max="16126" width="10.140625" style="1" bestFit="1" customWidth="1"/>
    <col min="16127" max="16127" width="11.7109375" style="1" bestFit="1" customWidth="1"/>
    <col min="16128" max="16384" width="9.140625" style="1"/>
  </cols>
  <sheetData>
    <row r="1" spans="1:17" ht="18.75" x14ac:dyDescent="0.3">
      <c r="A1" s="20" t="s">
        <v>15</v>
      </c>
      <c r="I1" s="33"/>
    </row>
    <row r="2" spans="1:17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7" s="21" customFormat="1" x14ac:dyDescent="0.25">
      <c r="A3" s="22"/>
      <c r="B3" s="37"/>
      <c r="C3" s="56" t="s">
        <v>3</v>
      </c>
      <c r="D3" s="56"/>
      <c r="E3" s="56" t="s">
        <v>4</v>
      </c>
      <c r="F3" s="56"/>
      <c r="G3" s="56" t="s">
        <v>5</v>
      </c>
      <c r="H3" s="56"/>
      <c r="I3" s="56" t="s">
        <v>6</v>
      </c>
      <c r="J3" s="56"/>
      <c r="K3" s="56" t="s">
        <v>14</v>
      </c>
      <c r="L3" s="57"/>
      <c r="M3" s="24"/>
      <c r="N3" s="2" t="s">
        <v>28</v>
      </c>
      <c r="P3" s="25" t="s">
        <v>18</v>
      </c>
    </row>
    <row r="4" spans="1:17" s="45" customFormat="1" ht="30" x14ac:dyDescent="0.25">
      <c r="A4" s="41" t="s">
        <v>0</v>
      </c>
      <c r="B4" s="42" t="s">
        <v>8</v>
      </c>
      <c r="C4" s="42" t="s">
        <v>9</v>
      </c>
      <c r="D4" s="42" t="s">
        <v>2</v>
      </c>
      <c r="E4" s="42" t="s">
        <v>9</v>
      </c>
      <c r="F4" s="42" t="s">
        <v>2</v>
      </c>
      <c r="G4" s="42" t="s">
        <v>9</v>
      </c>
      <c r="H4" s="42" t="s">
        <v>2</v>
      </c>
      <c r="I4" s="42" t="s">
        <v>9</v>
      </c>
      <c r="J4" s="42" t="s">
        <v>2</v>
      </c>
      <c r="K4" s="42" t="s">
        <v>9</v>
      </c>
      <c r="L4" s="43" t="s">
        <v>2</v>
      </c>
      <c r="M4" s="44"/>
      <c r="N4" s="42" t="s">
        <v>9</v>
      </c>
      <c r="P4" s="42" t="s">
        <v>9</v>
      </c>
      <c r="Q4" s="46" t="s">
        <v>60</v>
      </c>
    </row>
    <row r="5" spans="1:17" s="33" customFormat="1" x14ac:dyDescent="0.25">
      <c r="A5" s="5" t="s">
        <v>11</v>
      </c>
      <c r="B5" s="3">
        <v>671.5</v>
      </c>
      <c r="C5" s="34">
        <f>ROUND(($N5*0.25),0)</f>
        <v>0</v>
      </c>
      <c r="D5" s="4">
        <f>B5*C5</f>
        <v>0</v>
      </c>
      <c r="E5" s="34">
        <f>ROUND(($N5*0.25),0)</f>
        <v>0</v>
      </c>
      <c r="F5" s="4">
        <f>B5*E5</f>
        <v>0</v>
      </c>
      <c r="G5" s="34">
        <f>ROUND(($N5*0.25),0)</f>
        <v>0</v>
      </c>
      <c r="H5" s="4">
        <f>B5*G5</f>
        <v>0</v>
      </c>
      <c r="I5" s="34">
        <f>ROUND(($N5*0.25),0)</f>
        <v>0</v>
      </c>
      <c r="J5" s="4">
        <f>$B$5*I5</f>
        <v>0</v>
      </c>
      <c r="K5" s="40">
        <f>C5+E5+G5+I5</f>
        <v>0</v>
      </c>
      <c r="L5" s="6">
        <f>D5+F5+H5+J5</f>
        <v>0</v>
      </c>
      <c r="M5" s="31"/>
      <c r="N5" s="49">
        <f>ROUND(($N$20*Q5),0)</f>
        <v>0</v>
      </c>
      <c r="O5" s="47"/>
      <c r="P5" s="50">
        <f>N5-K5</f>
        <v>0</v>
      </c>
      <c r="Q5" s="48">
        <v>0</v>
      </c>
    </row>
    <row r="6" spans="1:17" s="33" customFormat="1" x14ac:dyDescent="0.25">
      <c r="A6" s="5" t="s">
        <v>10</v>
      </c>
      <c r="B6" s="3">
        <v>671.5</v>
      </c>
      <c r="C6" s="34">
        <f t="shared" ref="C6:I19" si="0">ROUND(($N6*0.25),0)</f>
        <v>0</v>
      </c>
      <c r="D6" s="4">
        <f t="shared" ref="D6:D19" si="1">B6*C6</f>
        <v>0</v>
      </c>
      <c r="E6" s="34">
        <f t="shared" si="0"/>
        <v>0</v>
      </c>
      <c r="F6" s="4">
        <f t="shared" ref="F6:F19" si="2">B6*E6</f>
        <v>0</v>
      </c>
      <c r="G6" s="34">
        <f t="shared" si="0"/>
        <v>0</v>
      </c>
      <c r="H6" s="4">
        <f t="shared" ref="H6:H19" si="3">B6*G6</f>
        <v>0</v>
      </c>
      <c r="I6" s="34">
        <f t="shared" si="0"/>
        <v>0</v>
      </c>
      <c r="J6" s="4">
        <f t="shared" ref="J6:J19" si="4">$B$5*I6</f>
        <v>0</v>
      </c>
      <c r="K6" s="40">
        <f>C6+E6+G6+I6</f>
        <v>0</v>
      </c>
      <c r="L6" s="6">
        <f t="shared" ref="L6:L19" si="5">D6+F6+H6+J6</f>
        <v>0</v>
      </c>
      <c r="M6" s="31"/>
      <c r="N6" s="49">
        <f t="shared" ref="N6:N19" si="6">ROUND(($N$20*Q6),0)</f>
        <v>0</v>
      </c>
      <c r="O6" s="47"/>
      <c r="P6" s="50">
        <f t="shared" ref="P6:P20" si="7">N6-K6</f>
        <v>0</v>
      </c>
      <c r="Q6" s="48">
        <v>0</v>
      </c>
    </row>
    <row r="7" spans="1:17" s="33" customFormat="1" x14ac:dyDescent="0.25">
      <c r="A7" s="5" t="s">
        <v>19</v>
      </c>
      <c r="B7" s="3">
        <v>671.5</v>
      </c>
      <c r="C7" s="34">
        <f t="shared" si="0"/>
        <v>0</v>
      </c>
      <c r="D7" s="4">
        <f t="shared" si="1"/>
        <v>0</v>
      </c>
      <c r="E7" s="34">
        <f t="shared" si="0"/>
        <v>0</v>
      </c>
      <c r="F7" s="4">
        <f t="shared" si="2"/>
        <v>0</v>
      </c>
      <c r="G7" s="34">
        <f t="shared" si="0"/>
        <v>0</v>
      </c>
      <c r="H7" s="4">
        <f t="shared" si="3"/>
        <v>0</v>
      </c>
      <c r="I7" s="34">
        <f t="shared" si="0"/>
        <v>0</v>
      </c>
      <c r="J7" s="4">
        <f t="shared" si="4"/>
        <v>0</v>
      </c>
      <c r="K7" s="40">
        <f t="shared" ref="K7:K19" si="8">C7+E7+G7+I7</f>
        <v>0</v>
      </c>
      <c r="L7" s="6">
        <f t="shared" si="5"/>
        <v>0</v>
      </c>
      <c r="M7" s="31"/>
      <c r="N7" s="49">
        <f t="shared" si="6"/>
        <v>0</v>
      </c>
      <c r="O7" s="47"/>
      <c r="P7" s="50">
        <f t="shared" si="7"/>
        <v>0</v>
      </c>
      <c r="Q7" s="48">
        <v>0</v>
      </c>
    </row>
    <row r="8" spans="1:17" s="33" customFormat="1" x14ac:dyDescent="0.25">
      <c r="A8" s="5" t="s">
        <v>20</v>
      </c>
      <c r="B8" s="3">
        <v>671.5</v>
      </c>
      <c r="C8" s="34">
        <f t="shared" si="0"/>
        <v>0</v>
      </c>
      <c r="D8" s="4">
        <f t="shared" si="1"/>
        <v>0</v>
      </c>
      <c r="E8" s="34">
        <f t="shared" si="0"/>
        <v>0</v>
      </c>
      <c r="F8" s="4">
        <f t="shared" si="2"/>
        <v>0</v>
      </c>
      <c r="G8" s="34">
        <f t="shared" si="0"/>
        <v>0</v>
      </c>
      <c r="H8" s="4">
        <f t="shared" si="3"/>
        <v>0</v>
      </c>
      <c r="I8" s="34">
        <f t="shared" si="0"/>
        <v>0</v>
      </c>
      <c r="J8" s="4">
        <f t="shared" si="4"/>
        <v>0</v>
      </c>
      <c r="K8" s="40">
        <f t="shared" si="8"/>
        <v>0</v>
      </c>
      <c r="L8" s="6">
        <f t="shared" si="5"/>
        <v>0</v>
      </c>
      <c r="M8" s="31"/>
      <c r="N8" s="49">
        <f t="shared" si="6"/>
        <v>0</v>
      </c>
      <c r="O8" s="47"/>
      <c r="P8" s="50">
        <f t="shared" si="7"/>
        <v>0</v>
      </c>
      <c r="Q8" s="48">
        <v>0</v>
      </c>
    </row>
    <row r="9" spans="1:17" s="33" customFormat="1" x14ac:dyDescent="0.25">
      <c r="A9" s="26" t="s">
        <v>21</v>
      </c>
      <c r="B9" s="3">
        <v>671.5</v>
      </c>
      <c r="C9" s="34">
        <f t="shared" si="0"/>
        <v>0</v>
      </c>
      <c r="D9" s="4">
        <f t="shared" si="1"/>
        <v>0</v>
      </c>
      <c r="E9" s="34">
        <f t="shared" si="0"/>
        <v>0</v>
      </c>
      <c r="F9" s="4">
        <f t="shared" si="2"/>
        <v>0</v>
      </c>
      <c r="G9" s="34">
        <f t="shared" si="0"/>
        <v>0</v>
      </c>
      <c r="H9" s="4">
        <f t="shared" si="3"/>
        <v>0</v>
      </c>
      <c r="I9" s="34">
        <f t="shared" si="0"/>
        <v>0</v>
      </c>
      <c r="J9" s="4">
        <f t="shared" si="4"/>
        <v>0</v>
      </c>
      <c r="K9" s="40">
        <f t="shared" si="8"/>
        <v>0</v>
      </c>
      <c r="L9" s="6">
        <f t="shared" si="5"/>
        <v>0</v>
      </c>
      <c r="M9" s="31"/>
      <c r="N9" s="49">
        <f t="shared" si="6"/>
        <v>0</v>
      </c>
      <c r="O9" s="47"/>
      <c r="P9" s="50">
        <f t="shared" si="7"/>
        <v>0</v>
      </c>
      <c r="Q9" s="48">
        <v>0</v>
      </c>
    </row>
    <row r="10" spans="1:17" s="33" customFormat="1" x14ac:dyDescent="0.25">
      <c r="A10" s="26" t="s">
        <v>22</v>
      </c>
      <c r="B10" s="3">
        <v>671.5</v>
      </c>
      <c r="C10" s="34">
        <f t="shared" si="0"/>
        <v>0</v>
      </c>
      <c r="D10" s="4">
        <f t="shared" si="1"/>
        <v>0</v>
      </c>
      <c r="E10" s="34">
        <f t="shared" si="0"/>
        <v>0</v>
      </c>
      <c r="F10" s="4">
        <f t="shared" si="2"/>
        <v>0</v>
      </c>
      <c r="G10" s="34">
        <f t="shared" si="0"/>
        <v>0</v>
      </c>
      <c r="H10" s="4">
        <f t="shared" si="3"/>
        <v>0</v>
      </c>
      <c r="I10" s="34">
        <f t="shared" si="0"/>
        <v>0</v>
      </c>
      <c r="J10" s="4">
        <f t="shared" si="4"/>
        <v>0</v>
      </c>
      <c r="K10" s="40">
        <f t="shared" si="8"/>
        <v>0</v>
      </c>
      <c r="L10" s="6">
        <f t="shared" si="5"/>
        <v>0</v>
      </c>
      <c r="M10" s="31"/>
      <c r="N10" s="49">
        <f t="shared" si="6"/>
        <v>0</v>
      </c>
      <c r="O10" s="47"/>
      <c r="P10" s="50">
        <f t="shared" si="7"/>
        <v>0</v>
      </c>
      <c r="Q10" s="48">
        <v>0</v>
      </c>
    </row>
    <row r="11" spans="1:17" s="33" customFormat="1" x14ac:dyDescent="0.25">
      <c r="A11" s="26" t="s">
        <v>56</v>
      </c>
      <c r="B11" s="3">
        <v>671.5</v>
      </c>
      <c r="C11" s="34">
        <f t="shared" si="0"/>
        <v>0</v>
      </c>
      <c r="D11" s="4">
        <f t="shared" si="1"/>
        <v>0</v>
      </c>
      <c r="E11" s="34">
        <f t="shared" si="0"/>
        <v>0</v>
      </c>
      <c r="F11" s="4">
        <f t="shared" si="2"/>
        <v>0</v>
      </c>
      <c r="G11" s="34">
        <f t="shared" si="0"/>
        <v>0</v>
      </c>
      <c r="H11" s="4">
        <f t="shared" si="3"/>
        <v>0</v>
      </c>
      <c r="I11" s="34">
        <f t="shared" si="0"/>
        <v>0</v>
      </c>
      <c r="J11" s="4">
        <f t="shared" si="4"/>
        <v>0</v>
      </c>
      <c r="K11" s="40">
        <f t="shared" si="8"/>
        <v>0</v>
      </c>
      <c r="L11" s="6">
        <f t="shared" si="5"/>
        <v>0</v>
      </c>
      <c r="M11" s="31"/>
      <c r="N11" s="49">
        <f t="shared" si="6"/>
        <v>0</v>
      </c>
      <c r="O11" s="47"/>
      <c r="P11" s="50">
        <f t="shared" si="7"/>
        <v>0</v>
      </c>
      <c r="Q11" s="48"/>
    </row>
    <row r="12" spans="1:17" s="33" customFormat="1" x14ac:dyDescent="0.25">
      <c r="A12" s="26" t="s">
        <v>23</v>
      </c>
      <c r="B12" s="3">
        <v>671.5</v>
      </c>
      <c r="C12" s="34">
        <f t="shared" si="0"/>
        <v>0</v>
      </c>
      <c r="D12" s="4">
        <f t="shared" si="1"/>
        <v>0</v>
      </c>
      <c r="E12" s="34">
        <f t="shared" si="0"/>
        <v>0</v>
      </c>
      <c r="F12" s="4">
        <f t="shared" si="2"/>
        <v>0</v>
      </c>
      <c r="G12" s="34">
        <f t="shared" si="0"/>
        <v>0</v>
      </c>
      <c r="H12" s="4">
        <f t="shared" si="3"/>
        <v>0</v>
      </c>
      <c r="I12" s="34">
        <f t="shared" si="0"/>
        <v>0</v>
      </c>
      <c r="J12" s="4">
        <f t="shared" si="4"/>
        <v>0</v>
      </c>
      <c r="K12" s="40">
        <f t="shared" si="8"/>
        <v>0</v>
      </c>
      <c r="L12" s="6">
        <f t="shared" si="5"/>
        <v>0</v>
      </c>
      <c r="M12" s="31"/>
      <c r="N12" s="49">
        <f t="shared" si="6"/>
        <v>0</v>
      </c>
      <c r="O12" s="47"/>
      <c r="P12" s="50">
        <f t="shared" si="7"/>
        <v>0</v>
      </c>
      <c r="Q12" s="48">
        <v>0</v>
      </c>
    </row>
    <row r="13" spans="1:17" s="33" customFormat="1" x14ac:dyDescent="0.25">
      <c r="A13" s="26" t="s">
        <v>24</v>
      </c>
      <c r="B13" s="3">
        <v>671.5</v>
      </c>
      <c r="C13" s="34">
        <f t="shared" si="0"/>
        <v>0</v>
      </c>
      <c r="D13" s="4">
        <f t="shared" si="1"/>
        <v>0</v>
      </c>
      <c r="E13" s="34">
        <f t="shared" si="0"/>
        <v>0</v>
      </c>
      <c r="F13" s="4">
        <f t="shared" si="2"/>
        <v>0</v>
      </c>
      <c r="G13" s="34">
        <f t="shared" si="0"/>
        <v>0</v>
      </c>
      <c r="H13" s="4">
        <f t="shared" si="3"/>
        <v>0</v>
      </c>
      <c r="I13" s="34">
        <f t="shared" si="0"/>
        <v>0</v>
      </c>
      <c r="J13" s="4">
        <f t="shared" si="4"/>
        <v>0</v>
      </c>
      <c r="K13" s="40">
        <f t="shared" si="8"/>
        <v>0</v>
      </c>
      <c r="L13" s="6">
        <f t="shared" si="5"/>
        <v>0</v>
      </c>
      <c r="M13" s="31"/>
      <c r="N13" s="49">
        <f t="shared" si="6"/>
        <v>0</v>
      </c>
      <c r="O13" s="47"/>
      <c r="P13" s="50">
        <f t="shared" si="7"/>
        <v>0</v>
      </c>
      <c r="Q13" s="48">
        <v>0</v>
      </c>
    </row>
    <row r="14" spans="1:17" s="33" customFormat="1" x14ac:dyDescent="0.25">
      <c r="A14" s="26" t="s">
        <v>55</v>
      </c>
      <c r="B14" s="3">
        <v>671.5</v>
      </c>
      <c r="C14" s="34">
        <f t="shared" si="0"/>
        <v>0</v>
      </c>
      <c r="D14" s="4">
        <f>B14*C14</f>
        <v>0</v>
      </c>
      <c r="E14" s="34">
        <f t="shared" si="0"/>
        <v>0</v>
      </c>
      <c r="F14" s="4">
        <f>B14*E14</f>
        <v>0</v>
      </c>
      <c r="G14" s="34">
        <f t="shared" si="0"/>
        <v>0</v>
      </c>
      <c r="H14" s="4">
        <f>B14*G14</f>
        <v>0</v>
      </c>
      <c r="I14" s="34">
        <f t="shared" si="0"/>
        <v>0</v>
      </c>
      <c r="J14" s="4">
        <f>$B$5*I14</f>
        <v>0</v>
      </c>
      <c r="K14" s="40">
        <f t="shared" ref="K14:L16" si="9">C14+E14+G14+I14</f>
        <v>0</v>
      </c>
      <c r="L14" s="6">
        <f t="shared" si="9"/>
        <v>0</v>
      </c>
      <c r="M14" s="31"/>
      <c r="N14" s="49">
        <f t="shared" si="6"/>
        <v>0</v>
      </c>
      <c r="O14" s="47"/>
      <c r="P14" s="50">
        <f t="shared" si="7"/>
        <v>0</v>
      </c>
      <c r="Q14" s="48">
        <v>0</v>
      </c>
    </row>
    <row r="15" spans="1:17" s="33" customFormat="1" x14ac:dyDescent="0.25">
      <c r="A15" s="26" t="s">
        <v>1</v>
      </c>
      <c r="B15" s="3">
        <v>671.5</v>
      </c>
      <c r="C15" s="34">
        <f t="shared" si="0"/>
        <v>0</v>
      </c>
      <c r="D15" s="4">
        <f>B15*C15</f>
        <v>0</v>
      </c>
      <c r="E15" s="34">
        <f t="shared" si="0"/>
        <v>0</v>
      </c>
      <c r="F15" s="4">
        <f>B15*E15</f>
        <v>0</v>
      </c>
      <c r="G15" s="34">
        <f t="shared" si="0"/>
        <v>0</v>
      </c>
      <c r="H15" s="4">
        <f>B15*G15</f>
        <v>0</v>
      </c>
      <c r="I15" s="34">
        <f t="shared" si="0"/>
        <v>0</v>
      </c>
      <c r="J15" s="4">
        <f>$B$5*I15</f>
        <v>0</v>
      </c>
      <c r="K15" s="40">
        <f t="shared" si="9"/>
        <v>0</v>
      </c>
      <c r="L15" s="6">
        <f t="shared" si="9"/>
        <v>0</v>
      </c>
      <c r="M15" s="31"/>
      <c r="N15" s="49">
        <f t="shared" si="6"/>
        <v>0</v>
      </c>
      <c r="O15" s="47"/>
      <c r="P15" s="50">
        <f t="shared" si="7"/>
        <v>0</v>
      </c>
      <c r="Q15" s="48">
        <v>0</v>
      </c>
    </row>
    <row r="16" spans="1:17" s="33" customFormat="1" x14ac:dyDescent="0.25">
      <c r="A16" s="26" t="s">
        <v>25</v>
      </c>
      <c r="B16" s="3">
        <v>671.5</v>
      </c>
      <c r="C16" s="34">
        <f t="shared" si="0"/>
        <v>0</v>
      </c>
      <c r="D16" s="4">
        <f>B16*C16</f>
        <v>0</v>
      </c>
      <c r="E16" s="34">
        <f t="shared" si="0"/>
        <v>0</v>
      </c>
      <c r="F16" s="4">
        <f>B16*E16</f>
        <v>0</v>
      </c>
      <c r="G16" s="34">
        <f t="shared" si="0"/>
        <v>0</v>
      </c>
      <c r="H16" s="4">
        <f>B16*G16</f>
        <v>0</v>
      </c>
      <c r="I16" s="34">
        <f t="shared" si="0"/>
        <v>0</v>
      </c>
      <c r="J16" s="4">
        <f>$B$5*I16</f>
        <v>0</v>
      </c>
      <c r="K16" s="40">
        <f t="shared" si="9"/>
        <v>0</v>
      </c>
      <c r="L16" s="6">
        <f t="shared" si="9"/>
        <v>0</v>
      </c>
      <c r="M16" s="31"/>
      <c r="N16" s="49">
        <f t="shared" si="6"/>
        <v>0</v>
      </c>
      <c r="O16" s="47"/>
      <c r="P16" s="50">
        <f t="shared" si="7"/>
        <v>0</v>
      </c>
      <c r="Q16" s="48">
        <v>0</v>
      </c>
    </row>
    <row r="17" spans="1:17" s="33" customFormat="1" x14ac:dyDescent="0.25">
      <c r="A17" s="26" t="s">
        <v>26</v>
      </c>
      <c r="B17" s="3">
        <v>671.5</v>
      </c>
      <c r="C17" s="34">
        <f t="shared" si="0"/>
        <v>0</v>
      </c>
      <c r="D17" s="4">
        <f t="shared" si="1"/>
        <v>0</v>
      </c>
      <c r="E17" s="34">
        <f t="shared" si="0"/>
        <v>0</v>
      </c>
      <c r="F17" s="4">
        <f t="shared" si="2"/>
        <v>0</v>
      </c>
      <c r="G17" s="34">
        <f t="shared" si="0"/>
        <v>0</v>
      </c>
      <c r="H17" s="4">
        <f t="shared" si="3"/>
        <v>0</v>
      </c>
      <c r="I17" s="34">
        <f t="shared" si="0"/>
        <v>0</v>
      </c>
      <c r="J17" s="4">
        <f t="shared" si="4"/>
        <v>0</v>
      </c>
      <c r="K17" s="40">
        <f t="shared" si="8"/>
        <v>0</v>
      </c>
      <c r="L17" s="6">
        <f t="shared" si="5"/>
        <v>0</v>
      </c>
      <c r="M17" s="31"/>
      <c r="N17" s="49">
        <f t="shared" si="6"/>
        <v>0</v>
      </c>
      <c r="O17" s="47"/>
      <c r="P17" s="50">
        <f t="shared" si="7"/>
        <v>0</v>
      </c>
      <c r="Q17" s="48">
        <v>0</v>
      </c>
    </row>
    <row r="18" spans="1:17" s="33" customFormat="1" x14ac:dyDescent="0.25">
      <c r="A18" s="26" t="s">
        <v>27</v>
      </c>
      <c r="B18" s="3">
        <v>671.5</v>
      </c>
      <c r="C18" s="34">
        <f t="shared" si="0"/>
        <v>0</v>
      </c>
      <c r="D18" s="4">
        <f t="shared" si="1"/>
        <v>0</v>
      </c>
      <c r="E18" s="34">
        <f t="shared" si="0"/>
        <v>0</v>
      </c>
      <c r="F18" s="4">
        <f t="shared" si="2"/>
        <v>0</v>
      </c>
      <c r="G18" s="34">
        <f t="shared" si="0"/>
        <v>0</v>
      </c>
      <c r="H18" s="4">
        <f t="shared" si="3"/>
        <v>0</v>
      </c>
      <c r="I18" s="34">
        <f t="shared" si="0"/>
        <v>0</v>
      </c>
      <c r="J18" s="4">
        <f t="shared" si="4"/>
        <v>0</v>
      </c>
      <c r="K18" s="40">
        <f t="shared" si="8"/>
        <v>0</v>
      </c>
      <c r="L18" s="6">
        <f t="shared" si="5"/>
        <v>0</v>
      </c>
      <c r="M18" s="31"/>
      <c r="N18" s="49">
        <f t="shared" si="6"/>
        <v>0</v>
      </c>
      <c r="O18" s="47"/>
      <c r="P18" s="50">
        <f t="shared" si="7"/>
        <v>0</v>
      </c>
      <c r="Q18" s="48">
        <v>0</v>
      </c>
    </row>
    <row r="19" spans="1:17" s="33" customFormat="1" x14ac:dyDescent="0.25">
      <c r="A19" s="26" t="s">
        <v>12</v>
      </c>
      <c r="B19" s="3">
        <v>671.5</v>
      </c>
      <c r="C19" s="34">
        <f t="shared" si="0"/>
        <v>0</v>
      </c>
      <c r="D19" s="4">
        <f t="shared" si="1"/>
        <v>0</v>
      </c>
      <c r="E19" s="34">
        <f t="shared" si="0"/>
        <v>0</v>
      </c>
      <c r="F19" s="4">
        <f t="shared" si="2"/>
        <v>0</v>
      </c>
      <c r="G19" s="34">
        <f t="shared" si="0"/>
        <v>0</v>
      </c>
      <c r="H19" s="4">
        <f t="shared" si="3"/>
        <v>0</v>
      </c>
      <c r="I19" s="34">
        <f t="shared" si="0"/>
        <v>0</v>
      </c>
      <c r="J19" s="4">
        <f t="shared" si="4"/>
        <v>0</v>
      </c>
      <c r="K19" s="40">
        <f t="shared" si="8"/>
        <v>0</v>
      </c>
      <c r="L19" s="6">
        <f t="shared" si="5"/>
        <v>0</v>
      </c>
      <c r="M19" s="31"/>
      <c r="N19" s="49">
        <f t="shared" si="6"/>
        <v>0</v>
      </c>
      <c r="O19" s="47"/>
      <c r="P19" s="50">
        <f t="shared" si="7"/>
        <v>0</v>
      </c>
      <c r="Q19" s="48">
        <v>1</v>
      </c>
    </row>
    <row r="20" spans="1:17" s="33" customFormat="1" ht="15.75" thickBot="1" x14ac:dyDescent="0.3">
      <c r="A20" s="7" t="s">
        <v>13</v>
      </c>
      <c r="B20" s="35"/>
      <c r="C20" s="29">
        <f t="shared" ref="C20:L20" si="10">SUM(C5:C19)</f>
        <v>0</v>
      </c>
      <c r="D20" s="30">
        <f t="shared" si="10"/>
        <v>0</v>
      </c>
      <c r="E20" s="29">
        <f t="shared" si="10"/>
        <v>0</v>
      </c>
      <c r="F20" s="30">
        <f t="shared" si="10"/>
        <v>0</v>
      </c>
      <c r="G20" s="29">
        <f t="shared" si="10"/>
        <v>0</v>
      </c>
      <c r="H20" s="30">
        <f t="shared" si="10"/>
        <v>0</v>
      </c>
      <c r="I20" s="29">
        <f t="shared" si="10"/>
        <v>0</v>
      </c>
      <c r="J20" s="30">
        <f t="shared" si="10"/>
        <v>0</v>
      </c>
      <c r="K20" s="36">
        <f t="shared" si="10"/>
        <v>0</v>
      </c>
      <c r="L20" s="38">
        <f t="shared" si="10"/>
        <v>0</v>
      </c>
      <c r="M20" s="31"/>
      <c r="N20" s="51">
        <v>0</v>
      </c>
      <c r="O20" s="47"/>
      <c r="P20" s="50">
        <f t="shared" si="7"/>
        <v>0</v>
      </c>
      <c r="Q20" s="52">
        <f>SUM(Q5:Q19)</f>
        <v>1</v>
      </c>
    </row>
    <row r="21" spans="1:17" hidden="1" x14ac:dyDescent="0.25">
      <c r="P21" s="1">
        <f>N20-SUM(N5:N19)</f>
        <v>0</v>
      </c>
    </row>
    <row r="22" spans="1:17" hidden="1" x14ac:dyDescent="0.25"/>
    <row r="23" spans="1:17" hidden="1" x14ac:dyDescent="0.25">
      <c r="A23" s="13" t="s">
        <v>17</v>
      </c>
      <c r="B23" s="18"/>
      <c r="C23" s="18"/>
      <c r="D23" s="18"/>
      <c r="E23" s="18"/>
      <c r="F23" s="18"/>
      <c r="G23" s="18"/>
      <c r="H23" s="18"/>
      <c r="I23" s="18"/>
      <c r="J23" s="18"/>
    </row>
    <row r="24" spans="1:17" hidden="1" x14ac:dyDescent="0.25">
      <c r="A24" s="5" t="s">
        <v>11</v>
      </c>
      <c r="B24" s="19"/>
      <c r="C24" s="19">
        <v>0</v>
      </c>
      <c r="D24" s="19">
        <v>0</v>
      </c>
      <c r="E24" s="19">
        <v>0</v>
      </c>
      <c r="F24" s="19">
        <v>0</v>
      </c>
      <c r="G24" s="19" t="e">
        <v>#DIV/0!</v>
      </c>
      <c r="H24" s="19">
        <v>0</v>
      </c>
      <c r="I24" s="19" t="e">
        <v>#DIV/0!</v>
      </c>
      <c r="J24" s="19"/>
    </row>
    <row r="25" spans="1:17" hidden="1" x14ac:dyDescent="0.25">
      <c r="A25" s="5" t="s">
        <v>10</v>
      </c>
      <c r="B25" s="15"/>
      <c r="C25" s="19">
        <v>0</v>
      </c>
      <c r="D25" s="19">
        <v>0</v>
      </c>
      <c r="E25" s="19">
        <v>0</v>
      </c>
      <c r="F25" s="19">
        <v>0</v>
      </c>
      <c r="G25" s="19" t="e">
        <v>#DIV/0!</v>
      </c>
      <c r="H25" s="19">
        <v>0</v>
      </c>
      <c r="I25" s="19" t="e">
        <v>#DIV/0!</v>
      </c>
      <c r="J25" s="15"/>
    </row>
    <row r="26" spans="1:17" hidden="1" x14ac:dyDescent="0.25">
      <c r="A26" s="5" t="s">
        <v>19</v>
      </c>
      <c r="B26" s="9"/>
      <c r="C26" s="19">
        <v>0</v>
      </c>
      <c r="D26" s="19">
        <v>0</v>
      </c>
      <c r="E26" s="19">
        <v>0</v>
      </c>
      <c r="F26" s="19">
        <v>0</v>
      </c>
      <c r="G26" s="19" t="e">
        <v>#DIV/0!</v>
      </c>
      <c r="H26" s="19">
        <v>0</v>
      </c>
      <c r="I26" s="19" t="e">
        <v>#DIV/0!</v>
      </c>
      <c r="J26" s="11"/>
    </row>
    <row r="27" spans="1:17" hidden="1" x14ac:dyDescent="0.25">
      <c r="A27" s="5" t="s">
        <v>20</v>
      </c>
      <c r="B27" s="9"/>
      <c r="C27" s="19">
        <v>0</v>
      </c>
      <c r="D27" s="19">
        <v>0</v>
      </c>
      <c r="E27" s="19">
        <v>0</v>
      </c>
      <c r="F27" s="19">
        <v>0</v>
      </c>
      <c r="G27" s="19" t="e">
        <v>#DIV/0!</v>
      </c>
      <c r="H27" s="19">
        <v>0</v>
      </c>
      <c r="I27" s="19" t="e">
        <v>#DIV/0!</v>
      </c>
      <c r="J27" s="11"/>
    </row>
    <row r="28" spans="1:17" hidden="1" x14ac:dyDescent="0.25">
      <c r="A28" s="26" t="s">
        <v>21</v>
      </c>
      <c r="B28" s="9"/>
      <c r="C28" s="19">
        <v>0</v>
      </c>
      <c r="D28" s="19">
        <v>0</v>
      </c>
      <c r="E28" s="19">
        <v>0</v>
      </c>
      <c r="F28" s="19">
        <v>0</v>
      </c>
      <c r="G28" s="19" t="e">
        <v>#DIV/0!</v>
      </c>
      <c r="H28" s="19">
        <v>0</v>
      </c>
      <c r="I28" s="19" t="e">
        <v>#DIV/0!</v>
      </c>
      <c r="J28" s="11"/>
    </row>
    <row r="29" spans="1:17" hidden="1" x14ac:dyDescent="0.25">
      <c r="A29" s="26" t="s">
        <v>22</v>
      </c>
      <c r="B29" s="9"/>
      <c r="C29" s="19">
        <v>0</v>
      </c>
      <c r="D29" s="19">
        <v>0</v>
      </c>
      <c r="E29" s="19">
        <v>0</v>
      </c>
      <c r="F29" s="19">
        <v>0</v>
      </c>
      <c r="G29" s="19" t="e">
        <v>#DIV/0!</v>
      </c>
      <c r="H29" s="19">
        <v>0</v>
      </c>
      <c r="I29" s="19" t="e">
        <v>#DIV/0!</v>
      </c>
      <c r="J29" s="11"/>
    </row>
    <row r="30" spans="1:17" hidden="1" x14ac:dyDescent="0.25">
      <c r="A30" s="26" t="s">
        <v>56</v>
      </c>
      <c r="B30" s="9"/>
      <c r="C30" s="19">
        <v>0</v>
      </c>
      <c r="D30" s="19">
        <v>0</v>
      </c>
      <c r="E30" s="19">
        <v>0</v>
      </c>
      <c r="F30" s="19">
        <v>0</v>
      </c>
      <c r="G30" s="19" t="e">
        <v>#DIV/0!</v>
      </c>
      <c r="H30" s="19">
        <v>0</v>
      </c>
      <c r="I30" s="19" t="e">
        <v>#DIV/0!</v>
      </c>
      <c r="J30" s="11"/>
    </row>
    <row r="31" spans="1:17" hidden="1" x14ac:dyDescent="0.25">
      <c r="A31" s="26" t="s">
        <v>23</v>
      </c>
      <c r="B31" s="9"/>
      <c r="C31" s="19">
        <v>0</v>
      </c>
      <c r="D31" s="19">
        <v>0</v>
      </c>
      <c r="E31" s="19">
        <v>0</v>
      </c>
      <c r="F31" s="19">
        <v>0</v>
      </c>
      <c r="G31" s="19" t="e">
        <v>#DIV/0!</v>
      </c>
      <c r="H31" s="19">
        <v>0</v>
      </c>
      <c r="I31" s="19" t="e">
        <v>#DIV/0!</v>
      </c>
      <c r="J31" s="11"/>
    </row>
    <row r="32" spans="1:17" hidden="1" x14ac:dyDescent="0.25">
      <c r="A32" s="26" t="s">
        <v>24</v>
      </c>
      <c r="B32" s="14"/>
      <c r="C32" s="19">
        <v>0</v>
      </c>
      <c r="D32" s="19">
        <v>0</v>
      </c>
      <c r="E32" s="19">
        <v>0</v>
      </c>
      <c r="F32" s="19">
        <v>0</v>
      </c>
      <c r="G32" s="19" t="e">
        <v>#DIV/0!</v>
      </c>
      <c r="H32" s="19">
        <v>0</v>
      </c>
      <c r="I32" s="19" t="e">
        <v>#DIV/0!</v>
      </c>
      <c r="J32" s="17"/>
    </row>
    <row r="33" spans="1:14" hidden="1" x14ac:dyDescent="0.25">
      <c r="A33" s="26" t="s">
        <v>55</v>
      </c>
      <c r="B33" s="14"/>
      <c r="C33" s="19">
        <v>0</v>
      </c>
      <c r="D33" s="19">
        <v>0</v>
      </c>
      <c r="E33" s="19">
        <v>0</v>
      </c>
      <c r="F33" s="19">
        <v>0</v>
      </c>
      <c r="G33" s="19" t="e">
        <v>#DIV/0!</v>
      </c>
      <c r="H33" s="19">
        <v>0</v>
      </c>
      <c r="I33" s="19" t="e">
        <v>#DIV/0!</v>
      </c>
      <c r="J33" s="17"/>
    </row>
    <row r="34" spans="1:14" hidden="1" x14ac:dyDescent="0.25">
      <c r="A34" s="26" t="s">
        <v>1</v>
      </c>
      <c r="B34" s="14"/>
      <c r="C34" s="19">
        <v>0</v>
      </c>
      <c r="D34" s="19">
        <v>0</v>
      </c>
      <c r="E34" s="19">
        <v>0</v>
      </c>
      <c r="F34" s="19">
        <v>0</v>
      </c>
      <c r="G34" s="19" t="e">
        <v>#DIV/0!</v>
      </c>
      <c r="H34" s="19">
        <v>0</v>
      </c>
      <c r="I34" s="19" t="e">
        <v>#DIV/0!</v>
      </c>
      <c r="J34" s="14"/>
    </row>
    <row r="35" spans="1:14" hidden="1" x14ac:dyDescent="0.25">
      <c r="A35" s="26" t="s">
        <v>25</v>
      </c>
      <c r="B35" s="14"/>
      <c r="C35" s="19">
        <v>0</v>
      </c>
      <c r="D35" s="19">
        <v>0</v>
      </c>
      <c r="E35" s="19">
        <v>0</v>
      </c>
      <c r="F35" s="19">
        <v>0</v>
      </c>
      <c r="G35" s="19" t="e">
        <v>#DIV/0!</v>
      </c>
      <c r="H35" s="19">
        <v>0</v>
      </c>
      <c r="I35" s="19" t="e">
        <v>#DIV/0!</v>
      </c>
      <c r="J35" s="14"/>
    </row>
    <row r="36" spans="1:14" hidden="1" x14ac:dyDescent="0.25">
      <c r="A36" s="26" t="s">
        <v>26</v>
      </c>
      <c r="B36" s="18"/>
      <c r="C36" s="19">
        <v>0</v>
      </c>
      <c r="D36" s="19">
        <v>0</v>
      </c>
      <c r="E36" s="19">
        <v>0</v>
      </c>
      <c r="F36" s="19">
        <v>0</v>
      </c>
      <c r="G36" s="19" t="e">
        <v>#DIV/0!</v>
      </c>
      <c r="H36" s="19">
        <v>0</v>
      </c>
      <c r="I36" s="19" t="e">
        <v>#DIV/0!</v>
      </c>
      <c r="J36" s="18"/>
    </row>
    <row r="37" spans="1:14" hidden="1" x14ac:dyDescent="0.25">
      <c r="A37" s="26" t="s">
        <v>27</v>
      </c>
      <c r="B37" s="19"/>
      <c r="C37" s="19">
        <v>0</v>
      </c>
      <c r="D37" s="19">
        <v>0</v>
      </c>
      <c r="E37" s="19">
        <v>0</v>
      </c>
      <c r="F37" s="19">
        <v>0</v>
      </c>
      <c r="G37" s="19" t="e">
        <v>#DIV/0!</v>
      </c>
      <c r="H37" s="19">
        <v>0</v>
      </c>
      <c r="I37" s="19" t="e">
        <v>#DIV/0!</v>
      </c>
      <c r="J37" s="19"/>
    </row>
    <row r="38" spans="1:14" hidden="1" x14ac:dyDescent="0.25">
      <c r="A38" s="26" t="s">
        <v>12</v>
      </c>
      <c r="B38" s="15"/>
      <c r="C38" s="19">
        <v>1</v>
      </c>
      <c r="D38" s="19">
        <v>1</v>
      </c>
      <c r="E38" s="19">
        <v>1</v>
      </c>
      <c r="F38" s="19">
        <v>1</v>
      </c>
      <c r="G38" s="19" t="e">
        <v>#DIV/0!</v>
      </c>
      <c r="H38" s="19">
        <v>1</v>
      </c>
      <c r="I38" s="19" t="e">
        <v>#DIV/0!</v>
      </c>
      <c r="J38" s="15"/>
    </row>
    <row r="39" spans="1:14" x14ac:dyDescent="0.25">
      <c r="A39" s="8"/>
      <c r="B39" s="9"/>
      <c r="C39" s="10"/>
      <c r="D39" s="11"/>
      <c r="E39" s="10"/>
      <c r="F39" s="11"/>
      <c r="G39" s="10"/>
      <c r="H39" s="11"/>
      <c r="I39" s="10"/>
      <c r="J39" s="11"/>
      <c r="N39" s="53">
        <f>N20-SUM(N5:N19)</f>
        <v>0</v>
      </c>
    </row>
    <row r="40" spans="1:14" x14ac:dyDescent="0.25">
      <c r="A40" s="13" t="s">
        <v>54</v>
      </c>
      <c r="B40" s="9"/>
      <c r="C40" s="27"/>
      <c r="D40" s="11"/>
      <c r="E40" s="27"/>
      <c r="F40" s="11"/>
      <c r="G40" s="27"/>
      <c r="H40" s="11"/>
      <c r="I40" s="27"/>
      <c r="J40" s="11"/>
    </row>
    <row r="41" spans="1:14" x14ac:dyDescent="0.25">
      <c r="A41" s="5" t="s">
        <v>11</v>
      </c>
      <c r="B41" s="9"/>
      <c r="C41" s="10">
        <f>ROUND((C$40*C24),0)</f>
        <v>0</v>
      </c>
      <c r="D41" s="11"/>
      <c r="E41" s="10">
        <f>ROUND((E$40*E24),0)</f>
        <v>0</v>
      </c>
      <c r="F41" s="11"/>
      <c r="G41" s="10" t="e">
        <f>ROUND((G$40*G24),0)</f>
        <v>#DIV/0!</v>
      </c>
      <c r="H41" s="11"/>
      <c r="I41" s="10" t="e">
        <f>ROUND((I$40*I24),0)</f>
        <v>#DIV/0!</v>
      </c>
      <c r="J41" s="11"/>
      <c r="K41" s="1" t="e">
        <f>C41+E41+G41+I41</f>
        <v>#DIV/0!</v>
      </c>
    </row>
    <row r="42" spans="1:14" x14ac:dyDescent="0.25">
      <c r="A42" s="5" t="s">
        <v>10</v>
      </c>
      <c r="B42" s="9"/>
      <c r="C42" s="10">
        <f t="shared" ref="C42:C55" si="11">ROUND((C$40*C25),0)</f>
        <v>0</v>
      </c>
      <c r="D42" s="11"/>
      <c r="E42" s="10">
        <f t="shared" ref="E42:E55" si="12">ROUND((E$40*E25),0)</f>
        <v>0</v>
      </c>
      <c r="F42" s="11"/>
      <c r="G42" s="10" t="e">
        <f t="shared" ref="G42:G55" si="13">ROUND((G$40*G25),0)</f>
        <v>#DIV/0!</v>
      </c>
      <c r="H42" s="11"/>
      <c r="I42" s="10" t="e">
        <f t="shared" ref="I42:I55" si="14">ROUND((I$40*I25),0)</f>
        <v>#DIV/0!</v>
      </c>
      <c r="J42" s="11"/>
      <c r="K42" s="1" t="e">
        <f t="shared" ref="K42:K55" si="15">C42+E42+G42+I42</f>
        <v>#DIV/0!</v>
      </c>
    </row>
    <row r="43" spans="1:14" x14ac:dyDescent="0.25">
      <c r="A43" s="5" t="s">
        <v>19</v>
      </c>
      <c r="B43" s="9"/>
      <c r="C43" s="10">
        <f t="shared" si="11"/>
        <v>0</v>
      </c>
      <c r="D43" s="11"/>
      <c r="E43" s="10">
        <f t="shared" si="12"/>
        <v>0</v>
      </c>
      <c r="F43" s="11"/>
      <c r="G43" s="10" t="e">
        <f t="shared" si="13"/>
        <v>#DIV/0!</v>
      </c>
      <c r="H43" s="11"/>
      <c r="I43" s="10" t="e">
        <f t="shared" si="14"/>
        <v>#DIV/0!</v>
      </c>
      <c r="J43" s="11"/>
      <c r="K43" s="1" t="e">
        <f t="shared" si="15"/>
        <v>#DIV/0!</v>
      </c>
    </row>
    <row r="44" spans="1:14" x14ac:dyDescent="0.25">
      <c r="A44" s="5" t="s">
        <v>20</v>
      </c>
      <c r="B44" s="14"/>
      <c r="C44" s="10">
        <f t="shared" si="11"/>
        <v>0</v>
      </c>
      <c r="D44" s="11"/>
      <c r="E44" s="10">
        <f t="shared" si="12"/>
        <v>0</v>
      </c>
      <c r="F44" s="11"/>
      <c r="G44" s="10" t="e">
        <f t="shared" si="13"/>
        <v>#DIV/0!</v>
      </c>
      <c r="H44" s="11"/>
      <c r="I44" s="10" t="e">
        <f t="shared" si="14"/>
        <v>#DIV/0!</v>
      </c>
      <c r="J44" s="11"/>
      <c r="K44" s="1" t="e">
        <f t="shared" si="15"/>
        <v>#DIV/0!</v>
      </c>
    </row>
    <row r="45" spans="1:14" x14ac:dyDescent="0.25">
      <c r="A45" s="26" t="s">
        <v>21</v>
      </c>
      <c r="B45" s="14"/>
      <c r="C45" s="10">
        <f t="shared" si="11"/>
        <v>0</v>
      </c>
      <c r="D45" s="11"/>
      <c r="E45" s="10">
        <f t="shared" si="12"/>
        <v>0</v>
      </c>
      <c r="F45" s="11"/>
      <c r="G45" s="10" t="e">
        <f t="shared" si="13"/>
        <v>#DIV/0!</v>
      </c>
      <c r="H45" s="11"/>
      <c r="I45" s="10" t="e">
        <f t="shared" si="14"/>
        <v>#DIV/0!</v>
      </c>
      <c r="J45" s="11"/>
      <c r="K45" s="1" t="e">
        <f t="shared" si="15"/>
        <v>#DIV/0!</v>
      </c>
    </row>
    <row r="46" spans="1:14" x14ac:dyDescent="0.25">
      <c r="A46" s="26" t="s">
        <v>22</v>
      </c>
      <c r="B46" s="14"/>
      <c r="C46" s="10">
        <f t="shared" si="11"/>
        <v>0</v>
      </c>
      <c r="D46" s="11"/>
      <c r="E46" s="10">
        <f t="shared" si="12"/>
        <v>0</v>
      </c>
      <c r="F46" s="11"/>
      <c r="G46" s="10" t="e">
        <f t="shared" si="13"/>
        <v>#DIV/0!</v>
      </c>
      <c r="H46" s="11"/>
      <c r="I46" s="10" t="e">
        <f t="shared" si="14"/>
        <v>#DIV/0!</v>
      </c>
      <c r="J46" s="11"/>
      <c r="K46" s="1" t="e">
        <f t="shared" si="15"/>
        <v>#DIV/0!</v>
      </c>
    </row>
    <row r="47" spans="1:14" x14ac:dyDescent="0.25">
      <c r="A47" s="26" t="s">
        <v>56</v>
      </c>
      <c r="B47" s="14"/>
      <c r="C47" s="10">
        <f t="shared" si="11"/>
        <v>0</v>
      </c>
      <c r="D47" s="11"/>
      <c r="E47" s="10">
        <f t="shared" si="12"/>
        <v>0</v>
      </c>
      <c r="F47" s="11"/>
      <c r="G47" s="10" t="e">
        <f t="shared" si="13"/>
        <v>#DIV/0!</v>
      </c>
      <c r="H47" s="11"/>
      <c r="I47" s="10" t="e">
        <f t="shared" si="14"/>
        <v>#DIV/0!</v>
      </c>
      <c r="J47" s="11"/>
      <c r="K47" s="1" t="e">
        <f t="shared" si="15"/>
        <v>#DIV/0!</v>
      </c>
    </row>
    <row r="48" spans="1:14" x14ac:dyDescent="0.25">
      <c r="A48" s="26" t="s">
        <v>23</v>
      </c>
      <c r="B48" s="18"/>
      <c r="C48" s="10">
        <f t="shared" si="11"/>
        <v>0</v>
      </c>
      <c r="D48" s="11"/>
      <c r="E48" s="10">
        <f t="shared" si="12"/>
        <v>0</v>
      </c>
      <c r="F48" s="11"/>
      <c r="G48" s="10" t="e">
        <f t="shared" si="13"/>
        <v>#DIV/0!</v>
      </c>
      <c r="H48" s="11"/>
      <c r="I48" s="10" t="e">
        <f t="shared" si="14"/>
        <v>#DIV/0!</v>
      </c>
      <c r="J48" s="11"/>
      <c r="K48" s="1" t="e">
        <f t="shared" si="15"/>
        <v>#DIV/0!</v>
      </c>
    </row>
    <row r="49" spans="1:11" x14ac:dyDescent="0.25">
      <c r="A49" s="26" t="s">
        <v>24</v>
      </c>
      <c r="B49" s="19"/>
      <c r="C49" s="10">
        <f t="shared" si="11"/>
        <v>0</v>
      </c>
      <c r="D49" s="11"/>
      <c r="E49" s="10">
        <f t="shared" si="12"/>
        <v>0</v>
      </c>
      <c r="F49" s="11"/>
      <c r="G49" s="10" t="e">
        <f t="shared" si="13"/>
        <v>#DIV/0!</v>
      </c>
      <c r="H49" s="11"/>
      <c r="I49" s="10" t="e">
        <f t="shared" si="14"/>
        <v>#DIV/0!</v>
      </c>
      <c r="J49" s="11"/>
      <c r="K49" s="1" t="e">
        <f t="shared" si="15"/>
        <v>#DIV/0!</v>
      </c>
    </row>
    <row r="50" spans="1:11" x14ac:dyDescent="0.25">
      <c r="A50" s="26" t="s">
        <v>55</v>
      </c>
      <c r="B50" s="19"/>
      <c r="C50" s="10">
        <f t="shared" si="11"/>
        <v>0</v>
      </c>
      <c r="D50" s="11"/>
      <c r="E50" s="10">
        <f t="shared" si="12"/>
        <v>0</v>
      </c>
      <c r="F50" s="11"/>
      <c r="G50" s="10" t="e">
        <f t="shared" si="13"/>
        <v>#DIV/0!</v>
      </c>
      <c r="H50" s="11"/>
      <c r="I50" s="10" t="e">
        <f t="shared" si="14"/>
        <v>#DIV/0!</v>
      </c>
      <c r="J50" s="11"/>
      <c r="K50" s="1" t="e">
        <f t="shared" si="15"/>
        <v>#DIV/0!</v>
      </c>
    </row>
    <row r="51" spans="1:11" x14ac:dyDescent="0.25">
      <c r="A51" s="26" t="s">
        <v>1</v>
      </c>
      <c r="B51" s="15"/>
      <c r="C51" s="10">
        <f t="shared" si="11"/>
        <v>0</v>
      </c>
      <c r="D51" s="11"/>
      <c r="E51" s="10">
        <f t="shared" si="12"/>
        <v>0</v>
      </c>
      <c r="F51" s="11"/>
      <c r="G51" s="10" t="e">
        <f t="shared" si="13"/>
        <v>#DIV/0!</v>
      </c>
      <c r="H51" s="11"/>
      <c r="I51" s="10" t="e">
        <f t="shared" si="14"/>
        <v>#DIV/0!</v>
      </c>
      <c r="J51" s="11"/>
      <c r="K51" s="1" t="e">
        <f t="shared" si="15"/>
        <v>#DIV/0!</v>
      </c>
    </row>
    <row r="52" spans="1:11" x14ac:dyDescent="0.25">
      <c r="A52" s="26" t="s">
        <v>25</v>
      </c>
      <c r="B52" s="9"/>
      <c r="C52" s="10">
        <f t="shared" si="11"/>
        <v>0</v>
      </c>
      <c r="D52" s="11"/>
      <c r="E52" s="10">
        <f t="shared" si="12"/>
        <v>0</v>
      </c>
      <c r="F52" s="11"/>
      <c r="G52" s="10" t="e">
        <f t="shared" si="13"/>
        <v>#DIV/0!</v>
      </c>
      <c r="H52" s="11"/>
      <c r="I52" s="10" t="e">
        <f t="shared" si="14"/>
        <v>#DIV/0!</v>
      </c>
      <c r="J52" s="11"/>
      <c r="K52" s="1" t="e">
        <f t="shared" si="15"/>
        <v>#DIV/0!</v>
      </c>
    </row>
    <row r="53" spans="1:11" x14ac:dyDescent="0.25">
      <c r="A53" s="26" t="s">
        <v>26</v>
      </c>
      <c r="B53" s="9"/>
      <c r="C53" s="10">
        <f t="shared" si="11"/>
        <v>0</v>
      </c>
      <c r="D53" s="11"/>
      <c r="E53" s="10">
        <f t="shared" si="12"/>
        <v>0</v>
      </c>
      <c r="F53" s="11"/>
      <c r="G53" s="10" t="e">
        <f t="shared" si="13"/>
        <v>#DIV/0!</v>
      </c>
      <c r="H53" s="11"/>
      <c r="I53" s="10" t="e">
        <f t="shared" si="14"/>
        <v>#DIV/0!</v>
      </c>
      <c r="J53" s="11"/>
      <c r="K53" s="1" t="e">
        <f t="shared" si="15"/>
        <v>#DIV/0!</v>
      </c>
    </row>
    <row r="54" spans="1:11" x14ac:dyDescent="0.25">
      <c r="A54" s="26" t="s">
        <v>27</v>
      </c>
      <c r="B54" s="9"/>
      <c r="C54" s="10">
        <f t="shared" si="11"/>
        <v>0</v>
      </c>
      <c r="D54" s="11"/>
      <c r="E54" s="10">
        <f t="shared" si="12"/>
        <v>0</v>
      </c>
      <c r="F54" s="11"/>
      <c r="G54" s="10" t="e">
        <f t="shared" si="13"/>
        <v>#DIV/0!</v>
      </c>
      <c r="H54" s="11"/>
      <c r="I54" s="10" t="e">
        <f t="shared" si="14"/>
        <v>#DIV/0!</v>
      </c>
      <c r="J54" s="11"/>
      <c r="K54" s="1" t="e">
        <f t="shared" si="15"/>
        <v>#DIV/0!</v>
      </c>
    </row>
    <row r="55" spans="1:11" x14ac:dyDescent="0.25">
      <c r="A55" s="26" t="s">
        <v>12</v>
      </c>
      <c r="B55" s="9"/>
      <c r="C55" s="10">
        <f t="shared" si="11"/>
        <v>0</v>
      </c>
      <c r="D55" s="11"/>
      <c r="E55" s="10">
        <f t="shared" si="12"/>
        <v>0</v>
      </c>
      <c r="F55" s="11"/>
      <c r="G55" s="10" t="e">
        <f t="shared" si="13"/>
        <v>#DIV/0!</v>
      </c>
      <c r="H55" s="11"/>
      <c r="I55" s="10" t="e">
        <f t="shared" si="14"/>
        <v>#DIV/0!</v>
      </c>
      <c r="J55" s="11"/>
      <c r="K55" s="1" t="e">
        <f t="shared" si="15"/>
        <v>#DIV/0!</v>
      </c>
    </row>
    <row r="56" spans="1:11" x14ac:dyDescent="0.25">
      <c r="A56" s="12"/>
      <c r="B56" s="9"/>
      <c r="C56" s="28">
        <f>C40-SUM(C41:C55)</f>
        <v>0</v>
      </c>
      <c r="D56" s="11"/>
      <c r="E56" s="28">
        <f>E40-SUM(E41:E55)</f>
        <v>0</v>
      </c>
      <c r="F56" s="11"/>
      <c r="G56" s="28" t="e">
        <f>G40-SUM(G41:G55)</f>
        <v>#DIV/0!</v>
      </c>
      <c r="H56" s="11"/>
      <c r="I56" s="28" t="e">
        <f>I40-SUM(I41:I55)</f>
        <v>#DIV/0!</v>
      </c>
      <c r="J56" s="11"/>
      <c r="K56" s="28" t="e">
        <f>K40-SUM(K41:K55)</f>
        <v>#DIV/0!</v>
      </c>
    </row>
    <row r="57" spans="1:11" x14ac:dyDescent="0.25">
      <c r="A57" s="13"/>
      <c r="B57" s="14"/>
      <c r="C57" s="16"/>
      <c r="D57" s="17"/>
      <c r="E57" s="16"/>
      <c r="F57" s="17"/>
      <c r="G57" s="16"/>
      <c r="H57" s="17"/>
      <c r="I57" s="16"/>
      <c r="J57" s="17"/>
    </row>
  </sheetData>
  <mergeCells count="6">
    <mergeCell ref="K3:L3"/>
    <mergeCell ref="A2:L2"/>
    <mergeCell ref="E3:F3"/>
    <mergeCell ref="G3:H3"/>
    <mergeCell ref="I3:J3"/>
    <mergeCell ref="C3:D3"/>
  </mergeCells>
  <conditionalFormatting sqref="P1:P1048576">
    <cfRule type="cellIs" dxfId="2" priority="2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3.5703125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38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2">
        <v>4311</v>
      </c>
      <c r="C5" s="4">
        <v>2894836.5</v>
      </c>
      <c r="D5" s="32">
        <v>4312</v>
      </c>
      <c r="E5" s="4">
        <v>2895508</v>
      </c>
      <c r="F5" s="32">
        <v>2145</v>
      </c>
      <c r="G5" s="4">
        <v>1440367.5</v>
      </c>
      <c r="H5" s="32">
        <v>5002</v>
      </c>
      <c r="I5" s="4">
        <v>3358843</v>
      </c>
      <c r="J5" s="40">
        <v>15770</v>
      </c>
      <c r="K5" s="6">
        <v>10589555</v>
      </c>
    </row>
    <row r="6" spans="1:11" s="33" customFormat="1" x14ac:dyDescent="0.25">
      <c r="A6" s="5" t="s">
        <v>10</v>
      </c>
      <c r="B6" s="32">
        <v>5671</v>
      </c>
      <c r="C6" s="4">
        <v>3808076.5</v>
      </c>
      <c r="D6" s="32">
        <v>5670</v>
      </c>
      <c r="E6" s="4">
        <v>3807405</v>
      </c>
      <c r="F6" s="32">
        <v>1892</v>
      </c>
      <c r="G6" s="4">
        <v>1270478</v>
      </c>
      <c r="H6" s="32">
        <v>7122</v>
      </c>
      <c r="I6" s="4">
        <v>4782423</v>
      </c>
      <c r="J6" s="40">
        <v>20355</v>
      </c>
      <c r="K6" s="6">
        <v>13668382.5</v>
      </c>
    </row>
    <row r="7" spans="1:11" s="33" customFormat="1" x14ac:dyDescent="0.25">
      <c r="A7" s="5" t="s">
        <v>19</v>
      </c>
      <c r="B7" s="32">
        <v>0</v>
      </c>
      <c r="C7" s="4">
        <v>0</v>
      </c>
      <c r="D7" s="32">
        <v>0</v>
      </c>
      <c r="E7" s="4">
        <v>0</v>
      </c>
      <c r="F7" s="32">
        <v>0</v>
      </c>
      <c r="G7" s="4">
        <v>0</v>
      </c>
      <c r="H7" s="32">
        <v>0</v>
      </c>
      <c r="I7" s="4">
        <v>0</v>
      </c>
      <c r="J7" s="40">
        <v>0</v>
      </c>
      <c r="K7" s="6">
        <v>0</v>
      </c>
    </row>
    <row r="8" spans="1:11" s="33" customFormat="1" x14ac:dyDescent="0.25">
      <c r="A8" s="5" t="s">
        <v>20</v>
      </c>
      <c r="B8" s="32">
        <v>11</v>
      </c>
      <c r="C8" s="4">
        <v>7386.5</v>
      </c>
      <c r="D8" s="32">
        <v>11</v>
      </c>
      <c r="E8" s="4">
        <v>7386.5</v>
      </c>
      <c r="F8" s="32">
        <v>8</v>
      </c>
      <c r="G8" s="4">
        <v>5372</v>
      </c>
      <c r="H8" s="32">
        <v>12</v>
      </c>
      <c r="I8" s="4">
        <v>8058</v>
      </c>
      <c r="J8" s="40">
        <v>42</v>
      </c>
      <c r="K8" s="6">
        <v>28203</v>
      </c>
    </row>
    <row r="9" spans="1:11" s="33" customFormat="1" x14ac:dyDescent="0.25">
      <c r="A9" s="26" t="s">
        <v>21</v>
      </c>
      <c r="B9" s="32">
        <v>0</v>
      </c>
      <c r="C9" s="4">
        <v>0</v>
      </c>
      <c r="D9" s="32">
        <v>0</v>
      </c>
      <c r="E9" s="4">
        <v>0</v>
      </c>
      <c r="F9" s="32">
        <v>0</v>
      </c>
      <c r="G9" s="4">
        <v>0</v>
      </c>
      <c r="H9" s="32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2">
        <v>64</v>
      </c>
      <c r="C10" s="4">
        <v>42976</v>
      </c>
      <c r="D10" s="32">
        <v>64</v>
      </c>
      <c r="E10" s="4">
        <v>42976</v>
      </c>
      <c r="F10" s="32">
        <v>14</v>
      </c>
      <c r="G10" s="4">
        <v>9401</v>
      </c>
      <c r="H10" s="32">
        <v>18</v>
      </c>
      <c r="I10" s="4">
        <v>12087</v>
      </c>
      <c r="J10" s="40">
        <v>160</v>
      </c>
      <c r="K10" s="6">
        <v>107440</v>
      </c>
    </row>
    <row r="11" spans="1:11" s="33" customFormat="1" x14ac:dyDescent="0.25">
      <c r="A11" s="26" t="s">
        <v>56</v>
      </c>
      <c r="B11" s="32">
        <v>69</v>
      </c>
      <c r="C11" s="4">
        <v>46333.5</v>
      </c>
      <c r="D11" s="32">
        <v>69</v>
      </c>
      <c r="E11" s="4">
        <v>46333.5</v>
      </c>
      <c r="F11" s="32">
        <v>284</v>
      </c>
      <c r="G11" s="4">
        <v>190706</v>
      </c>
      <c r="H11" s="32">
        <v>115</v>
      </c>
      <c r="I11" s="4">
        <v>77222.5</v>
      </c>
      <c r="J11" s="40">
        <v>537</v>
      </c>
      <c r="K11" s="6">
        <v>360595.5</v>
      </c>
    </row>
    <row r="12" spans="1:11" s="33" customFormat="1" x14ac:dyDescent="0.25">
      <c r="A12" s="26" t="s">
        <v>23</v>
      </c>
      <c r="B12" s="32">
        <v>1</v>
      </c>
      <c r="C12" s="4">
        <v>671.5</v>
      </c>
      <c r="D12" s="32">
        <v>0</v>
      </c>
      <c r="E12" s="4">
        <v>0</v>
      </c>
      <c r="F12" s="32">
        <v>0</v>
      </c>
      <c r="G12" s="4">
        <v>0</v>
      </c>
      <c r="H12" s="32">
        <v>0</v>
      </c>
      <c r="I12" s="4">
        <v>0</v>
      </c>
      <c r="J12" s="40">
        <v>1</v>
      </c>
      <c r="K12" s="6">
        <v>671.5</v>
      </c>
    </row>
    <row r="13" spans="1:11" s="33" customFormat="1" x14ac:dyDescent="0.25">
      <c r="A13" s="26" t="s">
        <v>24</v>
      </c>
      <c r="B13" s="32">
        <v>71</v>
      </c>
      <c r="C13" s="4">
        <v>47676.5</v>
      </c>
      <c r="D13" s="32">
        <v>72</v>
      </c>
      <c r="E13" s="4">
        <v>48348</v>
      </c>
      <c r="F13" s="32">
        <v>760</v>
      </c>
      <c r="G13" s="4">
        <v>510340</v>
      </c>
      <c r="H13" s="32">
        <v>82</v>
      </c>
      <c r="I13" s="4">
        <v>55063</v>
      </c>
      <c r="J13" s="40">
        <v>985</v>
      </c>
      <c r="K13" s="6">
        <v>661427.5</v>
      </c>
    </row>
    <row r="14" spans="1:11" s="33" customFormat="1" x14ac:dyDescent="0.25">
      <c r="A14" s="26" t="s">
        <v>55</v>
      </c>
      <c r="B14" s="32">
        <v>30</v>
      </c>
      <c r="C14" s="4">
        <v>20145</v>
      </c>
      <c r="D14" s="32">
        <v>30</v>
      </c>
      <c r="E14" s="4">
        <v>20145</v>
      </c>
      <c r="F14" s="32">
        <v>17</v>
      </c>
      <c r="G14" s="4">
        <v>11415.5</v>
      </c>
      <c r="H14" s="32">
        <v>43</v>
      </c>
      <c r="I14" s="4">
        <v>28874.5</v>
      </c>
      <c r="J14" s="40">
        <v>120</v>
      </c>
      <c r="K14" s="6">
        <v>80580</v>
      </c>
    </row>
    <row r="15" spans="1:11" s="33" customFormat="1" x14ac:dyDescent="0.25">
      <c r="A15" s="26" t="s">
        <v>1</v>
      </c>
      <c r="B15" s="32">
        <v>0</v>
      </c>
      <c r="C15" s="4">
        <v>0</v>
      </c>
      <c r="D15" s="32">
        <v>0</v>
      </c>
      <c r="E15" s="4">
        <v>0</v>
      </c>
      <c r="F15" s="32">
        <v>0</v>
      </c>
      <c r="G15" s="4">
        <v>0</v>
      </c>
      <c r="H15" s="32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2">
        <v>0</v>
      </c>
      <c r="C16" s="4">
        <v>0</v>
      </c>
      <c r="D16" s="32">
        <v>0</v>
      </c>
      <c r="E16" s="4">
        <v>0</v>
      </c>
      <c r="F16" s="32">
        <v>0</v>
      </c>
      <c r="G16" s="4">
        <v>0</v>
      </c>
      <c r="H16" s="32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2">
        <v>297</v>
      </c>
      <c r="C17" s="4">
        <v>199435.5</v>
      </c>
      <c r="D17" s="32">
        <v>297</v>
      </c>
      <c r="E17" s="4">
        <v>199435.5</v>
      </c>
      <c r="F17" s="32">
        <v>350</v>
      </c>
      <c r="G17" s="4">
        <v>235025</v>
      </c>
      <c r="H17" s="32">
        <v>343</v>
      </c>
      <c r="I17" s="4">
        <v>230324.5</v>
      </c>
      <c r="J17" s="40">
        <v>1287</v>
      </c>
      <c r="K17" s="6">
        <v>864220.5</v>
      </c>
    </row>
    <row r="18" spans="1:11" s="33" customFormat="1" x14ac:dyDescent="0.25">
      <c r="A18" s="26" t="s">
        <v>27</v>
      </c>
      <c r="B18" s="32">
        <v>0</v>
      </c>
      <c r="C18" s="4">
        <v>0</v>
      </c>
      <c r="D18" s="32">
        <v>0</v>
      </c>
      <c r="E18" s="4">
        <v>0</v>
      </c>
      <c r="F18" s="32">
        <v>0</v>
      </c>
      <c r="G18" s="4">
        <v>0</v>
      </c>
      <c r="H18" s="32">
        <v>0</v>
      </c>
      <c r="I18" s="4">
        <v>0</v>
      </c>
      <c r="J18" s="40">
        <v>0</v>
      </c>
      <c r="K18" s="6">
        <v>0</v>
      </c>
    </row>
    <row r="19" spans="1:11" s="33" customFormat="1" x14ac:dyDescent="0.25">
      <c r="A19" s="26" t="s">
        <v>12</v>
      </c>
      <c r="B19" s="32">
        <v>933</v>
      </c>
      <c r="C19" s="4">
        <v>626509.5</v>
      </c>
      <c r="D19" s="32">
        <v>933</v>
      </c>
      <c r="E19" s="4">
        <v>626509.5</v>
      </c>
      <c r="F19" s="32">
        <v>4213</v>
      </c>
      <c r="G19" s="4">
        <v>2829029.5</v>
      </c>
      <c r="H19" s="32">
        <v>547</v>
      </c>
      <c r="I19" s="4">
        <v>367310.5</v>
      </c>
      <c r="J19" s="40">
        <v>6626</v>
      </c>
      <c r="K19" s="6">
        <v>4449359</v>
      </c>
    </row>
    <row r="20" spans="1:11" s="33" customFormat="1" ht="15.75" thickBot="1" x14ac:dyDescent="0.3">
      <c r="A20" s="7" t="s">
        <v>13</v>
      </c>
      <c r="B20" s="29">
        <v>11458</v>
      </c>
      <c r="C20" s="30">
        <v>7694047</v>
      </c>
      <c r="D20" s="29">
        <v>11458</v>
      </c>
      <c r="E20" s="30">
        <v>7694047</v>
      </c>
      <c r="F20" s="29">
        <v>9683</v>
      </c>
      <c r="G20" s="30">
        <v>6502134.5</v>
      </c>
      <c r="H20" s="29">
        <v>13284</v>
      </c>
      <c r="I20" s="30">
        <v>8920206</v>
      </c>
      <c r="J20" s="36">
        <v>45883</v>
      </c>
      <c r="K20" s="38">
        <v>30810434.5</v>
      </c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zoomScale="90" zoomScaleNormal="90" workbookViewId="0">
      <selection activeCell="N39" sqref="N39"/>
    </sheetView>
  </sheetViews>
  <sheetFormatPr defaultRowHeight="15" x14ac:dyDescent="0.25"/>
  <cols>
    <col min="1" max="1" width="43.5703125" style="1" customWidth="1"/>
    <col min="2" max="2" width="9.42578125" style="1" customWidth="1"/>
    <col min="3" max="3" width="10.140625" style="1" bestFit="1" customWidth="1"/>
    <col min="4" max="4" width="11.7109375" style="1" hidden="1" customWidth="1"/>
    <col min="5" max="5" width="11" style="1" customWidth="1"/>
    <col min="6" max="6" width="15.28515625" style="1" hidden="1" customWidth="1"/>
    <col min="7" max="7" width="11" style="1" customWidth="1"/>
    <col min="8" max="8" width="14.85546875" style="1" hidden="1" customWidth="1"/>
    <col min="9" max="9" width="11" style="1" customWidth="1"/>
    <col min="10" max="10" width="11" style="1" hidden="1" customWidth="1"/>
    <col min="11" max="11" width="9.140625" style="1"/>
    <col min="12" max="12" width="11" style="1" customWidth="1"/>
    <col min="13" max="13" width="9.140625" style="23"/>
    <col min="14" max="16" width="9.140625" style="1"/>
    <col min="17" max="17" width="19.5703125" style="1" customWidth="1"/>
    <col min="18" max="251" width="9.140625" style="1"/>
    <col min="252" max="252" width="34.28515625" style="1" customWidth="1"/>
    <col min="253" max="253" width="11.85546875" style="1" customWidth="1"/>
    <col min="254" max="254" width="10.140625" style="1" bestFit="1" customWidth="1"/>
    <col min="255" max="255" width="11.7109375" style="1" bestFit="1" customWidth="1"/>
    <col min="256" max="507" width="9.140625" style="1"/>
    <col min="508" max="508" width="34.28515625" style="1" customWidth="1"/>
    <col min="509" max="509" width="11.85546875" style="1" customWidth="1"/>
    <col min="510" max="510" width="10.140625" style="1" bestFit="1" customWidth="1"/>
    <col min="511" max="511" width="11.7109375" style="1" bestFit="1" customWidth="1"/>
    <col min="512" max="763" width="9.140625" style="1"/>
    <col min="764" max="764" width="34.28515625" style="1" customWidth="1"/>
    <col min="765" max="765" width="11.85546875" style="1" customWidth="1"/>
    <col min="766" max="766" width="10.140625" style="1" bestFit="1" customWidth="1"/>
    <col min="767" max="767" width="11.7109375" style="1" bestFit="1" customWidth="1"/>
    <col min="768" max="1019" width="9.140625" style="1"/>
    <col min="1020" max="1020" width="34.28515625" style="1" customWidth="1"/>
    <col min="1021" max="1021" width="11.85546875" style="1" customWidth="1"/>
    <col min="1022" max="1022" width="10.140625" style="1" bestFit="1" customWidth="1"/>
    <col min="1023" max="1023" width="11.7109375" style="1" bestFit="1" customWidth="1"/>
    <col min="1024" max="1275" width="9.140625" style="1"/>
    <col min="1276" max="1276" width="34.28515625" style="1" customWidth="1"/>
    <col min="1277" max="1277" width="11.85546875" style="1" customWidth="1"/>
    <col min="1278" max="1278" width="10.140625" style="1" bestFit="1" customWidth="1"/>
    <col min="1279" max="1279" width="11.7109375" style="1" bestFit="1" customWidth="1"/>
    <col min="1280" max="1531" width="9.140625" style="1"/>
    <col min="1532" max="1532" width="34.28515625" style="1" customWidth="1"/>
    <col min="1533" max="1533" width="11.85546875" style="1" customWidth="1"/>
    <col min="1534" max="1534" width="10.140625" style="1" bestFit="1" customWidth="1"/>
    <col min="1535" max="1535" width="11.7109375" style="1" bestFit="1" customWidth="1"/>
    <col min="1536" max="1787" width="9.140625" style="1"/>
    <col min="1788" max="1788" width="34.28515625" style="1" customWidth="1"/>
    <col min="1789" max="1789" width="11.85546875" style="1" customWidth="1"/>
    <col min="1790" max="1790" width="10.140625" style="1" bestFit="1" customWidth="1"/>
    <col min="1791" max="1791" width="11.7109375" style="1" bestFit="1" customWidth="1"/>
    <col min="1792" max="2043" width="9.140625" style="1"/>
    <col min="2044" max="2044" width="34.28515625" style="1" customWidth="1"/>
    <col min="2045" max="2045" width="11.85546875" style="1" customWidth="1"/>
    <col min="2046" max="2046" width="10.140625" style="1" bestFit="1" customWidth="1"/>
    <col min="2047" max="2047" width="11.7109375" style="1" bestFit="1" customWidth="1"/>
    <col min="2048" max="2299" width="9.140625" style="1"/>
    <col min="2300" max="2300" width="34.28515625" style="1" customWidth="1"/>
    <col min="2301" max="2301" width="11.85546875" style="1" customWidth="1"/>
    <col min="2302" max="2302" width="10.140625" style="1" bestFit="1" customWidth="1"/>
    <col min="2303" max="2303" width="11.7109375" style="1" bestFit="1" customWidth="1"/>
    <col min="2304" max="2555" width="9.140625" style="1"/>
    <col min="2556" max="2556" width="34.28515625" style="1" customWidth="1"/>
    <col min="2557" max="2557" width="11.85546875" style="1" customWidth="1"/>
    <col min="2558" max="2558" width="10.140625" style="1" bestFit="1" customWidth="1"/>
    <col min="2559" max="2559" width="11.7109375" style="1" bestFit="1" customWidth="1"/>
    <col min="2560" max="2811" width="9.140625" style="1"/>
    <col min="2812" max="2812" width="34.28515625" style="1" customWidth="1"/>
    <col min="2813" max="2813" width="11.85546875" style="1" customWidth="1"/>
    <col min="2814" max="2814" width="10.140625" style="1" bestFit="1" customWidth="1"/>
    <col min="2815" max="2815" width="11.7109375" style="1" bestFit="1" customWidth="1"/>
    <col min="2816" max="3067" width="9.140625" style="1"/>
    <col min="3068" max="3068" width="34.28515625" style="1" customWidth="1"/>
    <col min="3069" max="3069" width="11.85546875" style="1" customWidth="1"/>
    <col min="3070" max="3070" width="10.140625" style="1" bestFit="1" customWidth="1"/>
    <col min="3071" max="3071" width="11.7109375" style="1" bestFit="1" customWidth="1"/>
    <col min="3072" max="3323" width="9.140625" style="1"/>
    <col min="3324" max="3324" width="34.28515625" style="1" customWidth="1"/>
    <col min="3325" max="3325" width="11.85546875" style="1" customWidth="1"/>
    <col min="3326" max="3326" width="10.140625" style="1" bestFit="1" customWidth="1"/>
    <col min="3327" max="3327" width="11.7109375" style="1" bestFit="1" customWidth="1"/>
    <col min="3328" max="3579" width="9.140625" style="1"/>
    <col min="3580" max="3580" width="34.28515625" style="1" customWidth="1"/>
    <col min="3581" max="3581" width="11.85546875" style="1" customWidth="1"/>
    <col min="3582" max="3582" width="10.140625" style="1" bestFit="1" customWidth="1"/>
    <col min="3583" max="3583" width="11.7109375" style="1" bestFit="1" customWidth="1"/>
    <col min="3584" max="3835" width="9.140625" style="1"/>
    <col min="3836" max="3836" width="34.28515625" style="1" customWidth="1"/>
    <col min="3837" max="3837" width="11.85546875" style="1" customWidth="1"/>
    <col min="3838" max="3838" width="10.140625" style="1" bestFit="1" customWidth="1"/>
    <col min="3839" max="3839" width="11.7109375" style="1" bestFit="1" customWidth="1"/>
    <col min="3840" max="4091" width="9.140625" style="1"/>
    <col min="4092" max="4092" width="34.28515625" style="1" customWidth="1"/>
    <col min="4093" max="4093" width="11.85546875" style="1" customWidth="1"/>
    <col min="4094" max="4094" width="10.140625" style="1" bestFit="1" customWidth="1"/>
    <col min="4095" max="4095" width="11.7109375" style="1" bestFit="1" customWidth="1"/>
    <col min="4096" max="4347" width="9.140625" style="1"/>
    <col min="4348" max="4348" width="34.28515625" style="1" customWidth="1"/>
    <col min="4349" max="4349" width="11.85546875" style="1" customWidth="1"/>
    <col min="4350" max="4350" width="10.140625" style="1" bestFit="1" customWidth="1"/>
    <col min="4351" max="4351" width="11.7109375" style="1" bestFit="1" customWidth="1"/>
    <col min="4352" max="4603" width="9.140625" style="1"/>
    <col min="4604" max="4604" width="34.28515625" style="1" customWidth="1"/>
    <col min="4605" max="4605" width="11.85546875" style="1" customWidth="1"/>
    <col min="4606" max="4606" width="10.140625" style="1" bestFit="1" customWidth="1"/>
    <col min="4607" max="4607" width="11.7109375" style="1" bestFit="1" customWidth="1"/>
    <col min="4608" max="4859" width="9.140625" style="1"/>
    <col min="4860" max="4860" width="34.28515625" style="1" customWidth="1"/>
    <col min="4861" max="4861" width="11.85546875" style="1" customWidth="1"/>
    <col min="4862" max="4862" width="10.140625" style="1" bestFit="1" customWidth="1"/>
    <col min="4863" max="4863" width="11.7109375" style="1" bestFit="1" customWidth="1"/>
    <col min="4864" max="5115" width="9.140625" style="1"/>
    <col min="5116" max="5116" width="34.28515625" style="1" customWidth="1"/>
    <col min="5117" max="5117" width="11.85546875" style="1" customWidth="1"/>
    <col min="5118" max="5118" width="10.140625" style="1" bestFit="1" customWidth="1"/>
    <col min="5119" max="5119" width="11.7109375" style="1" bestFit="1" customWidth="1"/>
    <col min="5120" max="5371" width="9.140625" style="1"/>
    <col min="5372" max="5372" width="34.28515625" style="1" customWidth="1"/>
    <col min="5373" max="5373" width="11.85546875" style="1" customWidth="1"/>
    <col min="5374" max="5374" width="10.140625" style="1" bestFit="1" customWidth="1"/>
    <col min="5375" max="5375" width="11.7109375" style="1" bestFit="1" customWidth="1"/>
    <col min="5376" max="5627" width="9.140625" style="1"/>
    <col min="5628" max="5628" width="34.28515625" style="1" customWidth="1"/>
    <col min="5629" max="5629" width="11.85546875" style="1" customWidth="1"/>
    <col min="5630" max="5630" width="10.140625" style="1" bestFit="1" customWidth="1"/>
    <col min="5631" max="5631" width="11.7109375" style="1" bestFit="1" customWidth="1"/>
    <col min="5632" max="5883" width="9.140625" style="1"/>
    <col min="5884" max="5884" width="34.28515625" style="1" customWidth="1"/>
    <col min="5885" max="5885" width="11.85546875" style="1" customWidth="1"/>
    <col min="5886" max="5886" width="10.140625" style="1" bestFit="1" customWidth="1"/>
    <col min="5887" max="5887" width="11.7109375" style="1" bestFit="1" customWidth="1"/>
    <col min="5888" max="6139" width="9.140625" style="1"/>
    <col min="6140" max="6140" width="34.28515625" style="1" customWidth="1"/>
    <col min="6141" max="6141" width="11.85546875" style="1" customWidth="1"/>
    <col min="6142" max="6142" width="10.140625" style="1" bestFit="1" customWidth="1"/>
    <col min="6143" max="6143" width="11.7109375" style="1" bestFit="1" customWidth="1"/>
    <col min="6144" max="6395" width="9.140625" style="1"/>
    <col min="6396" max="6396" width="34.28515625" style="1" customWidth="1"/>
    <col min="6397" max="6397" width="11.85546875" style="1" customWidth="1"/>
    <col min="6398" max="6398" width="10.140625" style="1" bestFit="1" customWidth="1"/>
    <col min="6399" max="6399" width="11.7109375" style="1" bestFit="1" customWidth="1"/>
    <col min="6400" max="6651" width="9.140625" style="1"/>
    <col min="6652" max="6652" width="34.28515625" style="1" customWidth="1"/>
    <col min="6653" max="6653" width="11.85546875" style="1" customWidth="1"/>
    <col min="6654" max="6654" width="10.140625" style="1" bestFit="1" customWidth="1"/>
    <col min="6655" max="6655" width="11.7109375" style="1" bestFit="1" customWidth="1"/>
    <col min="6656" max="6907" width="9.140625" style="1"/>
    <col min="6908" max="6908" width="34.28515625" style="1" customWidth="1"/>
    <col min="6909" max="6909" width="11.85546875" style="1" customWidth="1"/>
    <col min="6910" max="6910" width="10.140625" style="1" bestFit="1" customWidth="1"/>
    <col min="6911" max="6911" width="11.7109375" style="1" bestFit="1" customWidth="1"/>
    <col min="6912" max="7163" width="9.140625" style="1"/>
    <col min="7164" max="7164" width="34.28515625" style="1" customWidth="1"/>
    <col min="7165" max="7165" width="11.85546875" style="1" customWidth="1"/>
    <col min="7166" max="7166" width="10.140625" style="1" bestFit="1" customWidth="1"/>
    <col min="7167" max="7167" width="11.7109375" style="1" bestFit="1" customWidth="1"/>
    <col min="7168" max="7419" width="9.140625" style="1"/>
    <col min="7420" max="7420" width="34.28515625" style="1" customWidth="1"/>
    <col min="7421" max="7421" width="11.85546875" style="1" customWidth="1"/>
    <col min="7422" max="7422" width="10.140625" style="1" bestFit="1" customWidth="1"/>
    <col min="7423" max="7423" width="11.7109375" style="1" bestFit="1" customWidth="1"/>
    <col min="7424" max="7675" width="9.140625" style="1"/>
    <col min="7676" max="7676" width="34.28515625" style="1" customWidth="1"/>
    <col min="7677" max="7677" width="11.85546875" style="1" customWidth="1"/>
    <col min="7678" max="7678" width="10.140625" style="1" bestFit="1" customWidth="1"/>
    <col min="7679" max="7679" width="11.7109375" style="1" bestFit="1" customWidth="1"/>
    <col min="7680" max="7931" width="9.140625" style="1"/>
    <col min="7932" max="7932" width="34.28515625" style="1" customWidth="1"/>
    <col min="7933" max="7933" width="11.85546875" style="1" customWidth="1"/>
    <col min="7934" max="7934" width="10.140625" style="1" bestFit="1" customWidth="1"/>
    <col min="7935" max="7935" width="11.7109375" style="1" bestFit="1" customWidth="1"/>
    <col min="7936" max="8187" width="9.140625" style="1"/>
    <col min="8188" max="8188" width="34.28515625" style="1" customWidth="1"/>
    <col min="8189" max="8189" width="11.85546875" style="1" customWidth="1"/>
    <col min="8190" max="8190" width="10.140625" style="1" bestFit="1" customWidth="1"/>
    <col min="8191" max="8191" width="11.7109375" style="1" bestFit="1" customWidth="1"/>
    <col min="8192" max="8443" width="9.140625" style="1"/>
    <col min="8444" max="8444" width="34.28515625" style="1" customWidth="1"/>
    <col min="8445" max="8445" width="11.85546875" style="1" customWidth="1"/>
    <col min="8446" max="8446" width="10.140625" style="1" bestFit="1" customWidth="1"/>
    <col min="8447" max="8447" width="11.7109375" style="1" bestFit="1" customWidth="1"/>
    <col min="8448" max="8699" width="9.140625" style="1"/>
    <col min="8700" max="8700" width="34.28515625" style="1" customWidth="1"/>
    <col min="8701" max="8701" width="11.85546875" style="1" customWidth="1"/>
    <col min="8702" max="8702" width="10.140625" style="1" bestFit="1" customWidth="1"/>
    <col min="8703" max="8703" width="11.7109375" style="1" bestFit="1" customWidth="1"/>
    <col min="8704" max="8955" width="9.140625" style="1"/>
    <col min="8956" max="8956" width="34.28515625" style="1" customWidth="1"/>
    <col min="8957" max="8957" width="11.85546875" style="1" customWidth="1"/>
    <col min="8958" max="8958" width="10.140625" style="1" bestFit="1" customWidth="1"/>
    <col min="8959" max="8959" width="11.7109375" style="1" bestFit="1" customWidth="1"/>
    <col min="8960" max="9211" width="9.140625" style="1"/>
    <col min="9212" max="9212" width="34.28515625" style="1" customWidth="1"/>
    <col min="9213" max="9213" width="11.85546875" style="1" customWidth="1"/>
    <col min="9214" max="9214" width="10.140625" style="1" bestFit="1" customWidth="1"/>
    <col min="9215" max="9215" width="11.7109375" style="1" bestFit="1" customWidth="1"/>
    <col min="9216" max="9467" width="9.140625" style="1"/>
    <col min="9468" max="9468" width="34.28515625" style="1" customWidth="1"/>
    <col min="9469" max="9469" width="11.85546875" style="1" customWidth="1"/>
    <col min="9470" max="9470" width="10.140625" style="1" bestFit="1" customWidth="1"/>
    <col min="9471" max="9471" width="11.7109375" style="1" bestFit="1" customWidth="1"/>
    <col min="9472" max="9723" width="9.140625" style="1"/>
    <col min="9724" max="9724" width="34.28515625" style="1" customWidth="1"/>
    <col min="9725" max="9725" width="11.85546875" style="1" customWidth="1"/>
    <col min="9726" max="9726" width="10.140625" style="1" bestFit="1" customWidth="1"/>
    <col min="9727" max="9727" width="11.7109375" style="1" bestFit="1" customWidth="1"/>
    <col min="9728" max="9979" width="9.140625" style="1"/>
    <col min="9980" max="9980" width="34.28515625" style="1" customWidth="1"/>
    <col min="9981" max="9981" width="11.85546875" style="1" customWidth="1"/>
    <col min="9982" max="9982" width="10.140625" style="1" bestFit="1" customWidth="1"/>
    <col min="9983" max="9983" width="11.7109375" style="1" bestFit="1" customWidth="1"/>
    <col min="9984" max="10235" width="9.140625" style="1"/>
    <col min="10236" max="10236" width="34.28515625" style="1" customWidth="1"/>
    <col min="10237" max="10237" width="11.85546875" style="1" customWidth="1"/>
    <col min="10238" max="10238" width="10.140625" style="1" bestFit="1" customWidth="1"/>
    <col min="10239" max="10239" width="11.7109375" style="1" bestFit="1" customWidth="1"/>
    <col min="10240" max="10491" width="9.140625" style="1"/>
    <col min="10492" max="10492" width="34.28515625" style="1" customWidth="1"/>
    <col min="10493" max="10493" width="11.85546875" style="1" customWidth="1"/>
    <col min="10494" max="10494" width="10.140625" style="1" bestFit="1" customWidth="1"/>
    <col min="10495" max="10495" width="11.7109375" style="1" bestFit="1" customWidth="1"/>
    <col min="10496" max="10747" width="9.140625" style="1"/>
    <col min="10748" max="10748" width="34.28515625" style="1" customWidth="1"/>
    <col min="10749" max="10749" width="11.85546875" style="1" customWidth="1"/>
    <col min="10750" max="10750" width="10.140625" style="1" bestFit="1" customWidth="1"/>
    <col min="10751" max="10751" width="11.7109375" style="1" bestFit="1" customWidth="1"/>
    <col min="10752" max="11003" width="9.140625" style="1"/>
    <col min="11004" max="11004" width="34.28515625" style="1" customWidth="1"/>
    <col min="11005" max="11005" width="11.85546875" style="1" customWidth="1"/>
    <col min="11006" max="11006" width="10.140625" style="1" bestFit="1" customWidth="1"/>
    <col min="11007" max="11007" width="11.7109375" style="1" bestFit="1" customWidth="1"/>
    <col min="11008" max="11259" width="9.140625" style="1"/>
    <col min="11260" max="11260" width="34.28515625" style="1" customWidth="1"/>
    <col min="11261" max="11261" width="11.85546875" style="1" customWidth="1"/>
    <col min="11262" max="11262" width="10.140625" style="1" bestFit="1" customWidth="1"/>
    <col min="11263" max="11263" width="11.7109375" style="1" bestFit="1" customWidth="1"/>
    <col min="11264" max="11515" width="9.140625" style="1"/>
    <col min="11516" max="11516" width="34.28515625" style="1" customWidth="1"/>
    <col min="11517" max="11517" width="11.85546875" style="1" customWidth="1"/>
    <col min="11518" max="11518" width="10.140625" style="1" bestFit="1" customWidth="1"/>
    <col min="11519" max="11519" width="11.7109375" style="1" bestFit="1" customWidth="1"/>
    <col min="11520" max="11771" width="9.140625" style="1"/>
    <col min="11772" max="11772" width="34.28515625" style="1" customWidth="1"/>
    <col min="11773" max="11773" width="11.85546875" style="1" customWidth="1"/>
    <col min="11774" max="11774" width="10.140625" style="1" bestFit="1" customWidth="1"/>
    <col min="11775" max="11775" width="11.7109375" style="1" bestFit="1" customWidth="1"/>
    <col min="11776" max="12027" width="9.140625" style="1"/>
    <col min="12028" max="12028" width="34.28515625" style="1" customWidth="1"/>
    <col min="12029" max="12029" width="11.85546875" style="1" customWidth="1"/>
    <col min="12030" max="12030" width="10.140625" style="1" bestFit="1" customWidth="1"/>
    <col min="12031" max="12031" width="11.7109375" style="1" bestFit="1" customWidth="1"/>
    <col min="12032" max="12283" width="9.140625" style="1"/>
    <col min="12284" max="12284" width="34.28515625" style="1" customWidth="1"/>
    <col min="12285" max="12285" width="11.85546875" style="1" customWidth="1"/>
    <col min="12286" max="12286" width="10.140625" style="1" bestFit="1" customWidth="1"/>
    <col min="12287" max="12287" width="11.7109375" style="1" bestFit="1" customWidth="1"/>
    <col min="12288" max="12539" width="9.140625" style="1"/>
    <col min="12540" max="12540" width="34.28515625" style="1" customWidth="1"/>
    <col min="12541" max="12541" width="11.85546875" style="1" customWidth="1"/>
    <col min="12542" max="12542" width="10.140625" style="1" bestFit="1" customWidth="1"/>
    <col min="12543" max="12543" width="11.7109375" style="1" bestFit="1" customWidth="1"/>
    <col min="12544" max="12795" width="9.140625" style="1"/>
    <col min="12796" max="12796" width="34.28515625" style="1" customWidth="1"/>
    <col min="12797" max="12797" width="11.85546875" style="1" customWidth="1"/>
    <col min="12798" max="12798" width="10.140625" style="1" bestFit="1" customWidth="1"/>
    <col min="12799" max="12799" width="11.7109375" style="1" bestFit="1" customWidth="1"/>
    <col min="12800" max="13051" width="9.140625" style="1"/>
    <col min="13052" max="13052" width="34.28515625" style="1" customWidth="1"/>
    <col min="13053" max="13053" width="11.85546875" style="1" customWidth="1"/>
    <col min="13054" max="13054" width="10.140625" style="1" bestFit="1" customWidth="1"/>
    <col min="13055" max="13055" width="11.7109375" style="1" bestFit="1" customWidth="1"/>
    <col min="13056" max="13307" width="9.140625" style="1"/>
    <col min="13308" max="13308" width="34.28515625" style="1" customWidth="1"/>
    <col min="13309" max="13309" width="11.85546875" style="1" customWidth="1"/>
    <col min="13310" max="13310" width="10.140625" style="1" bestFit="1" customWidth="1"/>
    <col min="13311" max="13311" width="11.7109375" style="1" bestFit="1" customWidth="1"/>
    <col min="13312" max="13563" width="9.140625" style="1"/>
    <col min="13564" max="13564" width="34.28515625" style="1" customWidth="1"/>
    <col min="13565" max="13565" width="11.85546875" style="1" customWidth="1"/>
    <col min="13566" max="13566" width="10.140625" style="1" bestFit="1" customWidth="1"/>
    <col min="13567" max="13567" width="11.7109375" style="1" bestFit="1" customWidth="1"/>
    <col min="13568" max="13819" width="9.140625" style="1"/>
    <col min="13820" max="13820" width="34.28515625" style="1" customWidth="1"/>
    <col min="13821" max="13821" width="11.85546875" style="1" customWidth="1"/>
    <col min="13822" max="13822" width="10.140625" style="1" bestFit="1" customWidth="1"/>
    <col min="13823" max="13823" width="11.7109375" style="1" bestFit="1" customWidth="1"/>
    <col min="13824" max="14075" width="9.140625" style="1"/>
    <col min="14076" max="14076" width="34.28515625" style="1" customWidth="1"/>
    <col min="14077" max="14077" width="11.85546875" style="1" customWidth="1"/>
    <col min="14078" max="14078" width="10.140625" style="1" bestFit="1" customWidth="1"/>
    <col min="14079" max="14079" width="11.7109375" style="1" bestFit="1" customWidth="1"/>
    <col min="14080" max="14331" width="9.140625" style="1"/>
    <col min="14332" max="14332" width="34.28515625" style="1" customWidth="1"/>
    <col min="14333" max="14333" width="11.85546875" style="1" customWidth="1"/>
    <col min="14334" max="14334" width="10.140625" style="1" bestFit="1" customWidth="1"/>
    <col min="14335" max="14335" width="11.7109375" style="1" bestFit="1" customWidth="1"/>
    <col min="14336" max="14587" width="9.140625" style="1"/>
    <col min="14588" max="14588" width="34.28515625" style="1" customWidth="1"/>
    <col min="14589" max="14589" width="11.85546875" style="1" customWidth="1"/>
    <col min="14590" max="14590" width="10.140625" style="1" bestFit="1" customWidth="1"/>
    <col min="14591" max="14591" width="11.7109375" style="1" bestFit="1" customWidth="1"/>
    <col min="14592" max="14843" width="9.140625" style="1"/>
    <col min="14844" max="14844" width="34.28515625" style="1" customWidth="1"/>
    <col min="14845" max="14845" width="11.85546875" style="1" customWidth="1"/>
    <col min="14846" max="14846" width="10.140625" style="1" bestFit="1" customWidth="1"/>
    <col min="14847" max="14847" width="11.7109375" style="1" bestFit="1" customWidth="1"/>
    <col min="14848" max="15099" width="9.140625" style="1"/>
    <col min="15100" max="15100" width="34.28515625" style="1" customWidth="1"/>
    <col min="15101" max="15101" width="11.85546875" style="1" customWidth="1"/>
    <col min="15102" max="15102" width="10.140625" style="1" bestFit="1" customWidth="1"/>
    <col min="15103" max="15103" width="11.7109375" style="1" bestFit="1" customWidth="1"/>
    <col min="15104" max="15355" width="9.140625" style="1"/>
    <col min="15356" max="15356" width="34.28515625" style="1" customWidth="1"/>
    <col min="15357" max="15357" width="11.85546875" style="1" customWidth="1"/>
    <col min="15358" max="15358" width="10.140625" style="1" bestFit="1" customWidth="1"/>
    <col min="15359" max="15359" width="11.7109375" style="1" bestFit="1" customWidth="1"/>
    <col min="15360" max="15611" width="9.140625" style="1"/>
    <col min="15612" max="15612" width="34.28515625" style="1" customWidth="1"/>
    <col min="15613" max="15613" width="11.85546875" style="1" customWidth="1"/>
    <col min="15614" max="15614" width="10.140625" style="1" bestFit="1" customWidth="1"/>
    <col min="15615" max="15615" width="11.7109375" style="1" bestFit="1" customWidth="1"/>
    <col min="15616" max="15867" width="9.140625" style="1"/>
    <col min="15868" max="15868" width="34.28515625" style="1" customWidth="1"/>
    <col min="15869" max="15869" width="11.85546875" style="1" customWidth="1"/>
    <col min="15870" max="15870" width="10.140625" style="1" bestFit="1" customWidth="1"/>
    <col min="15871" max="15871" width="11.7109375" style="1" bestFit="1" customWidth="1"/>
    <col min="15872" max="16123" width="9.140625" style="1"/>
    <col min="16124" max="16124" width="34.28515625" style="1" customWidth="1"/>
    <col min="16125" max="16125" width="11.85546875" style="1" customWidth="1"/>
    <col min="16126" max="16126" width="10.140625" style="1" bestFit="1" customWidth="1"/>
    <col min="16127" max="16127" width="11.7109375" style="1" bestFit="1" customWidth="1"/>
    <col min="16128" max="16384" width="9.140625" style="1"/>
  </cols>
  <sheetData>
    <row r="1" spans="1:17" ht="18.75" x14ac:dyDescent="0.3">
      <c r="A1" s="39" t="s">
        <v>59</v>
      </c>
      <c r="I1" s="33"/>
    </row>
    <row r="2" spans="1:17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7" s="21" customFormat="1" x14ac:dyDescent="0.25">
      <c r="A3" s="22"/>
      <c r="B3" s="37"/>
      <c r="C3" s="56" t="s">
        <v>3</v>
      </c>
      <c r="D3" s="56"/>
      <c r="E3" s="56" t="s">
        <v>4</v>
      </c>
      <c r="F3" s="56"/>
      <c r="G3" s="56" t="s">
        <v>5</v>
      </c>
      <c r="H3" s="56"/>
      <c r="I3" s="56" t="s">
        <v>6</v>
      </c>
      <c r="J3" s="56"/>
      <c r="K3" s="56" t="s">
        <v>14</v>
      </c>
      <c r="L3" s="57"/>
      <c r="M3" s="24"/>
      <c r="N3" s="2" t="s">
        <v>28</v>
      </c>
      <c r="P3" s="25" t="s">
        <v>18</v>
      </c>
    </row>
    <row r="4" spans="1:17" s="45" customFormat="1" ht="30" x14ac:dyDescent="0.25">
      <c r="A4" s="41" t="s">
        <v>0</v>
      </c>
      <c r="B4" s="42" t="s">
        <v>8</v>
      </c>
      <c r="C4" s="42" t="s">
        <v>9</v>
      </c>
      <c r="D4" s="42" t="s">
        <v>2</v>
      </c>
      <c r="E4" s="42" t="s">
        <v>9</v>
      </c>
      <c r="F4" s="42" t="s">
        <v>2</v>
      </c>
      <c r="G4" s="42" t="s">
        <v>9</v>
      </c>
      <c r="H4" s="42" t="s">
        <v>2</v>
      </c>
      <c r="I4" s="42" t="s">
        <v>9</v>
      </c>
      <c r="J4" s="42" t="s">
        <v>2</v>
      </c>
      <c r="K4" s="42" t="s">
        <v>9</v>
      </c>
      <c r="L4" s="43" t="s">
        <v>2</v>
      </c>
      <c r="M4" s="44"/>
      <c r="N4" s="42" t="s">
        <v>9</v>
      </c>
      <c r="P4" s="42" t="s">
        <v>9</v>
      </c>
      <c r="Q4" s="46" t="s">
        <v>60</v>
      </c>
    </row>
    <row r="5" spans="1:17" s="33" customFormat="1" x14ac:dyDescent="0.25">
      <c r="A5" s="5" t="s">
        <v>11</v>
      </c>
      <c r="B5" s="3">
        <v>671.5</v>
      </c>
      <c r="C5" s="34">
        <f>ROUND(($N5*0.25),0)</f>
        <v>0</v>
      </c>
      <c r="D5" s="4">
        <f>B5*C5</f>
        <v>0</v>
      </c>
      <c r="E5" s="34">
        <f>ROUND(($N5*0.25),0)</f>
        <v>0</v>
      </c>
      <c r="F5" s="4">
        <f>B5*E5</f>
        <v>0</v>
      </c>
      <c r="G5" s="34">
        <f>ROUND(($N5*0.25),0)</f>
        <v>0</v>
      </c>
      <c r="H5" s="4">
        <f>B5*G5</f>
        <v>0</v>
      </c>
      <c r="I5" s="34">
        <f>ROUND(($N5*0.25),0)</f>
        <v>0</v>
      </c>
      <c r="J5" s="4">
        <f>$B$5*I5</f>
        <v>0</v>
      </c>
      <c r="K5" s="40">
        <f>C5+E5+G5+I5</f>
        <v>0</v>
      </c>
      <c r="L5" s="6">
        <f>D5+F5+H5+J5</f>
        <v>0</v>
      </c>
      <c r="M5" s="31">
        <v>0.83333333333333337</v>
      </c>
      <c r="N5" s="49">
        <f>ROUND(($N$20*Q5),0)</f>
        <v>0</v>
      </c>
      <c r="O5" s="47"/>
      <c r="P5" s="50">
        <f>N5-K5</f>
        <v>0</v>
      </c>
      <c r="Q5" s="48">
        <v>0.83299999999999996</v>
      </c>
    </row>
    <row r="6" spans="1:17" s="33" customFormat="1" x14ac:dyDescent="0.25">
      <c r="A6" s="5" t="s">
        <v>10</v>
      </c>
      <c r="B6" s="3">
        <v>671.5</v>
      </c>
      <c r="C6" s="34">
        <f t="shared" ref="C6:I19" si="0">ROUND(($N6*0.25),0)</f>
        <v>0</v>
      </c>
      <c r="D6" s="4">
        <f t="shared" ref="D6:D19" si="1">B6*C6</f>
        <v>0</v>
      </c>
      <c r="E6" s="34">
        <f t="shared" si="0"/>
        <v>0</v>
      </c>
      <c r="F6" s="4">
        <f t="shared" ref="F6:F19" si="2">B6*E6</f>
        <v>0</v>
      </c>
      <c r="G6" s="34">
        <f t="shared" si="0"/>
        <v>0</v>
      </c>
      <c r="H6" s="4">
        <f t="shared" ref="H6:H19" si="3">B6*G6</f>
        <v>0</v>
      </c>
      <c r="I6" s="34">
        <f t="shared" si="0"/>
        <v>0</v>
      </c>
      <c r="J6" s="4">
        <f t="shared" ref="J6:J19" si="4">$B$5*I6</f>
        <v>0</v>
      </c>
      <c r="K6" s="40">
        <f>C6+E6+G6+I6</f>
        <v>0</v>
      </c>
      <c r="L6" s="6">
        <f t="shared" ref="L6:L19" si="5">D6+F6+H6+J6</f>
        <v>0</v>
      </c>
      <c r="M6" s="31">
        <v>0</v>
      </c>
      <c r="N6" s="49">
        <f t="shared" ref="N6:N19" si="6">ROUND(($N$20*Q6),0)</f>
        <v>0</v>
      </c>
      <c r="O6" s="47"/>
      <c r="P6" s="50">
        <f t="shared" ref="P6:P20" si="7">N6-K6</f>
        <v>0</v>
      </c>
      <c r="Q6" s="48">
        <v>0</v>
      </c>
    </row>
    <row r="7" spans="1:17" s="33" customFormat="1" x14ac:dyDescent="0.25">
      <c r="A7" s="5" t="s">
        <v>19</v>
      </c>
      <c r="B7" s="3">
        <v>671.5</v>
      </c>
      <c r="C7" s="34">
        <f t="shared" si="0"/>
        <v>0</v>
      </c>
      <c r="D7" s="4">
        <f t="shared" si="1"/>
        <v>0</v>
      </c>
      <c r="E7" s="34">
        <f t="shared" si="0"/>
        <v>0</v>
      </c>
      <c r="F7" s="4">
        <f t="shared" si="2"/>
        <v>0</v>
      </c>
      <c r="G7" s="34">
        <f t="shared" si="0"/>
        <v>0</v>
      </c>
      <c r="H7" s="4">
        <f t="shared" si="3"/>
        <v>0</v>
      </c>
      <c r="I7" s="34">
        <f t="shared" si="0"/>
        <v>0</v>
      </c>
      <c r="J7" s="4">
        <f t="shared" si="4"/>
        <v>0</v>
      </c>
      <c r="K7" s="40">
        <f t="shared" ref="K7:L19" si="8">C7+E7+G7+I7</f>
        <v>0</v>
      </c>
      <c r="L7" s="6">
        <f t="shared" si="5"/>
        <v>0</v>
      </c>
      <c r="M7" s="31">
        <v>0</v>
      </c>
      <c r="N7" s="49">
        <f t="shared" si="6"/>
        <v>0</v>
      </c>
      <c r="O7" s="47"/>
      <c r="P7" s="50">
        <f t="shared" si="7"/>
        <v>0</v>
      </c>
      <c r="Q7" s="48">
        <v>0</v>
      </c>
    </row>
    <row r="8" spans="1:17" s="33" customFormat="1" x14ac:dyDescent="0.25">
      <c r="A8" s="5" t="s">
        <v>20</v>
      </c>
      <c r="B8" s="3">
        <v>671.5</v>
      </c>
      <c r="C8" s="34">
        <f t="shared" si="0"/>
        <v>0</v>
      </c>
      <c r="D8" s="4">
        <f t="shared" si="1"/>
        <v>0</v>
      </c>
      <c r="E8" s="34">
        <f t="shared" si="0"/>
        <v>0</v>
      </c>
      <c r="F8" s="4">
        <f t="shared" si="2"/>
        <v>0</v>
      </c>
      <c r="G8" s="34">
        <f t="shared" si="0"/>
        <v>0</v>
      </c>
      <c r="H8" s="4">
        <f t="shared" si="3"/>
        <v>0</v>
      </c>
      <c r="I8" s="34">
        <f t="shared" si="0"/>
        <v>0</v>
      </c>
      <c r="J8" s="4">
        <f t="shared" si="4"/>
        <v>0</v>
      </c>
      <c r="K8" s="40">
        <f t="shared" si="8"/>
        <v>0</v>
      </c>
      <c r="L8" s="6">
        <f t="shared" si="5"/>
        <v>0</v>
      </c>
      <c r="M8" s="31">
        <v>0</v>
      </c>
      <c r="N8" s="49">
        <f t="shared" si="6"/>
        <v>0</v>
      </c>
      <c r="O8" s="47"/>
      <c r="P8" s="50">
        <f t="shared" si="7"/>
        <v>0</v>
      </c>
      <c r="Q8" s="48">
        <v>0</v>
      </c>
    </row>
    <row r="9" spans="1:17" s="33" customFormat="1" x14ac:dyDescent="0.25">
      <c r="A9" s="26" t="s">
        <v>21</v>
      </c>
      <c r="B9" s="3">
        <v>671.5</v>
      </c>
      <c r="C9" s="34">
        <f t="shared" si="0"/>
        <v>0</v>
      </c>
      <c r="D9" s="4">
        <f t="shared" si="1"/>
        <v>0</v>
      </c>
      <c r="E9" s="34">
        <f t="shared" si="0"/>
        <v>0</v>
      </c>
      <c r="F9" s="4">
        <f t="shared" si="2"/>
        <v>0</v>
      </c>
      <c r="G9" s="34">
        <f t="shared" si="0"/>
        <v>0</v>
      </c>
      <c r="H9" s="4">
        <f t="shared" si="3"/>
        <v>0</v>
      </c>
      <c r="I9" s="34">
        <f t="shared" si="0"/>
        <v>0</v>
      </c>
      <c r="J9" s="4">
        <f t="shared" si="4"/>
        <v>0</v>
      </c>
      <c r="K9" s="40">
        <f t="shared" si="8"/>
        <v>0</v>
      </c>
      <c r="L9" s="6">
        <f t="shared" si="5"/>
        <v>0</v>
      </c>
      <c r="M9" s="31">
        <v>0.16666666666666666</v>
      </c>
      <c r="N9" s="49">
        <f t="shared" si="6"/>
        <v>0</v>
      </c>
      <c r="O9" s="47"/>
      <c r="P9" s="50">
        <f t="shared" si="7"/>
        <v>0</v>
      </c>
      <c r="Q9" s="48">
        <v>0.16700000000000001</v>
      </c>
    </row>
    <row r="10" spans="1:17" s="33" customFormat="1" x14ac:dyDescent="0.25">
      <c r="A10" s="26" t="s">
        <v>22</v>
      </c>
      <c r="B10" s="3">
        <v>671.5</v>
      </c>
      <c r="C10" s="34">
        <f t="shared" si="0"/>
        <v>0</v>
      </c>
      <c r="D10" s="4">
        <f t="shared" si="1"/>
        <v>0</v>
      </c>
      <c r="E10" s="34">
        <f t="shared" si="0"/>
        <v>0</v>
      </c>
      <c r="F10" s="4">
        <f t="shared" si="2"/>
        <v>0</v>
      </c>
      <c r="G10" s="34">
        <f t="shared" si="0"/>
        <v>0</v>
      </c>
      <c r="H10" s="4">
        <f t="shared" si="3"/>
        <v>0</v>
      </c>
      <c r="I10" s="34">
        <f t="shared" si="0"/>
        <v>0</v>
      </c>
      <c r="J10" s="4">
        <f t="shared" si="4"/>
        <v>0</v>
      </c>
      <c r="K10" s="40">
        <f t="shared" si="8"/>
        <v>0</v>
      </c>
      <c r="L10" s="6">
        <f t="shared" si="5"/>
        <v>0</v>
      </c>
      <c r="M10" s="31">
        <v>0</v>
      </c>
      <c r="N10" s="49">
        <f t="shared" si="6"/>
        <v>0</v>
      </c>
      <c r="O10" s="47"/>
      <c r="P10" s="50">
        <f t="shared" si="7"/>
        <v>0</v>
      </c>
      <c r="Q10" s="48">
        <v>0</v>
      </c>
    </row>
    <row r="11" spans="1:17" s="33" customFormat="1" x14ac:dyDescent="0.25">
      <c r="A11" s="26" t="s">
        <v>56</v>
      </c>
      <c r="B11" s="3">
        <v>671.5</v>
      </c>
      <c r="C11" s="34">
        <f t="shared" si="0"/>
        <v>0</v>
      </c>
      <c r="D11" s="4">
        <f t="shared" si="1"/>
        <v>0</v>
      </c>
      <c r="E11" s="34">
        <f t="shared" si="0"/>
        <v>0</v>
      </c>
      <c r="F11" s="4">
        <f t="shared" si="2"/>
        <v>0</v>
      </c>
      <c r="G11" s="34">
        <f t="shared" si="0"/>
        <v>0</v>
      </c>
      <c r="H11" s="4">
        <f t="shared" si="3"/>
        <v>0</v>
      </c>
      <c r="I11" s="34">
        <f t="shared" si="0"/>
        <v>0</v>
      </c>
      <c r="J11" s="4">
        <f t="shared" si="4"/>
        <v>0</v>
      </c>
      <c r="K11" s="40">
        <f t="shared" si="8"/>
        <v>0</v>
      </c>
      <c r="L11" s="6">
        <f t="shared" si="5"/>
        <v>0</v>
      </c>
      <c r="M11" s="31">
        <v>0</v>
      </c>
      <c r="N11" s="49">
        <f t="shared" si="6"/>
        <v>0</v>
      </c>
      <c r="O11" s="47"/>
      <c r="P11" s="50">
        <f t="shared" si="7"/>
        <v>0</v>
      </c>
      <c r="Q11" s="48">
        <v>0</v>
      </c>
    </row>
    <row r="12" spans="1:17" s="33" customFormat="1" x14ac:dyDescent="0.25">
      <c r="A12" s="26" t="s">
        <v>23</v>
      </c>
      <c r="B12" s="3">
        <v>671.5</v>
      </c>
      <c r="C12" s="34">
        <f t="shared" si="0"/>
        <v>0</v>
      </c>
      <c r="D12" s="4">
        <f t="shared" si="1"/>
        <v>0</v>
      </c>
      <c r="E12" s="34">
        <f t="shared" si="0"/>
        <v>0</v>
      </c>
      <c r="F12" s="4">
        <f t="shared" si="2"/>
        <v>0</v>
      </c>
      <c r="G12" s="34">
        <f t="shared" si="0"/>
        <v>0</v>
      </c>
      <c r="H12" s="4">
        <f t="shared" si="3"/>
        <v>0</v>
      </c>
      <c r="I12" s="34">
        <f t="shared" si="0"/>
        <v>0</v>
      </c>
      <c r="J12" s="4">
        <f t="shared" si="4"/>
        <v>0</v>
      </c>
      <c r="K12" s="40">
        <f t="shared" si="8"/>
        <v>0</v>
      </c>
      <c r="L12" s="6">
        <f t="shared" si="5"/>
        <v>0</v>
      </c>
      <c r="M12" s="31">
        <v>0</v>
      </c>
      <c r="N12" s="49">
        <f t="shared" si="6"/>
        <v>0</v>
      </c>
      <c r="O12" s="47"/>
      <c r="P12" s="50">
        <f t="shared" si="7"/>
        <v>0</v>
      </c>
      <c r="Q12" s="48">
        <v>0</v>
      </c>
    </row>
    <row r="13" spans="1:17" s="33" customFormat="1" x14ac:dyDescent="0.25">
      <c r="A13" s="26" t="s">
        <v>24</v>
      </c>
      <c r="B13" s="3">
        <v>671.5</v>
      </c>
      <c r="C13" s="34">
        <f t="shared" si="0"/>
        <v>0</v>
      </c>
      <c r="D13" s="4">
        <f t="shared" si="1"/>
        <v>0</v>
      </c>
      <c r="E13" s="34">
        <f t="shared" si="0"/>
        <v>0</v>
      </c>
      <c r="F13" s="4">
        <f t="shared" si="2"/>
        <v>0</v>
      </c>
      <c r="G13" s="34">
        <f t="shared" si="0"/>
        <v>0</v>
      </c>
      <c r="H13" s="4">
        <f t="shared" si="3"/>
        <v>0</v>
      </c>
      <c r="I13" s="34">
        <f t="shared" si="0"/>
        <v>0</v>
      </c>
      <c r="J13" s="4">
        <f t="shared" si="4"/>
        <v>0</v>
      </c>
      <c r="K13" s="40">
        <f t="shared" si="8"/>
        <v>0</v>
      </c>
      <c r="L13" s="6">
        <f t="shared" si="5"/>
        <v>0</v>
      </c>
      <c r="M13" s="31"/>
      <c r="N13" s="49">
        <f t="shared" si="6"/>
        <v>0</v>
      </c>
      <c r="O13" s="47"/>
      <c r="P13" s="50">
        <f t="shared" si="7"/>
        <v>0</v>
      </c>
      <c r="Q13" s="48">
        <v>0</v>
      </c>
    </row>
    <row r="14" spans="1:17" s="33" customFormat="1" x14ac:dyDescent="0.25">
      <c r="A14" s="26" t="s">
        <v>55</v>
      </c>
      <c r="B14" s="3">
        <v>671.5</v>
      </c>
      <c r="C14" s="34">
        <f t="shared" si="0"/>
        <v>0</v>
      </c>
      <c r="D14" s="4">
        <f>B14*C14</f>
        <v>0</v>
      </c>
      <c r="E14" s="34">
        <f t="shared" si="0"/>
        <v>0</v>
      </c>
      <c r="F14" s="4">
        <f>B14*E14</f>
        <v>0</v>
      </c>
      <c r="G14" s="34">
        <f t="shared" si="0"/>
        <v>0</v>
      </c>
      <c r="H14" s="4">
        <f>B14*G14</f>
        <v>0</v>
      </c>
      <c r="I14" s="34">
        <f t="shared" si="0"/>
        <v>0</v>
      </c>
      <c r="J14" s="4">
        <f>$B$5*I14</f>
        <v>0</v>
      </c>
      <c r="K14" s="40">
        <f t="shared" si="8"/>
        <v>0</v>
      </c>
      <c r="L14" s="6">
        <f t="shared" si="8"/>
        <v>0</v>
      </c>
      <c r="M14" s="31"/>
      <c r="N14" s="49">
        <f t="shared" si="6"/>
        <v>0</v>
      </c>
      <c r="O14" s="47"/>
      <c r="P14" s="50">
        <f t="shared" si="7"/>
        <v>0</v>
      </c>
      <c r="Q14" s="48">
        <v>0</v>
      </c>
    </row>
    <row r="15" spans="1:17" s="33" customFormat="1" x14ac:dyDescent="0.25">
      <c r="A15" s="26" t="s">
        <v>1</v>
      </c>
      <c r="B15" s="3">
        <v>671.5</v>
      </c>
      <c r="C15" s="34">
        <f t="shared" si="0"/>
        <v>0</v>
      </c>
      <c r="D15" s="4">
        <f>B15*C15</f>
        <v>0</v>
      </c>
      <c r="E15" s="34">
        <f t="shared" si="0"/>
        <v>0</v>
      </c>
      <c r="F15" s="4">
        <f>B15*E15</f>
        <v>0</v>
      </c>
      <c r="G15" s="34">
        <f t="shared" si="0"/>
        <v>0</v>
      </c>
      <c r="H15" s="4">
        <f>B15*G15</f>
        <v>0</v>
      </c>
      <c r="I15" s="34">
        <f t="shared" si="0"/>
        <v>0</v>
      </c>
      <c r="J15" s="4">
        <f>$B$5*I15</f>
        <v>0</v>
      </c>
      <c r="K15" s="40">
        <f t="shared" si="8"/>
        <v>0</v>
      </c>
      <c r="L15" s="6">
        <f t="shared" si="8"/>
        <v>0</v>
      </c>
      <c r="M15" s="31"/>
      <c r="N15" s="49">
        <f t="shared" si="6"/>
        <v>0</v>
      </c>
      <c r="O15" s="47"/>
      <c r="P15" s="50">
        <f t="shared" si="7"/>
        <v>0</v>
      </c>
      <c r="Q15" s="48">
        <v>0</v>
      </c>
    </row>
    <row r="16" spans="1:17" s="33" customFormat="1" x14ac:dyDescent="0.25">
      <c r="A16" s="26" t="s">
        <v>25</v>
      </c>
      <c r="B16" s="3">
        <v>671.5</v>
      </c>
      <c r="C16" s="34">
        <f t="shared" si="0"/>
        <v>0</v>
      </c>
      <c r="D16" s="4">
        <f>B16*C16</f>
        <v>0</v>
      </c>
      <c r="E16" s="34">
        <f t="shared" si="0"/>
        <v>0</v>
      </c>
      <c r="F16" s="4">
        <f>B16*E16</f>
        <v>0</v>
      </c>
      <c r="G16" s="34">
        <f t="shared" si="0"/>
        <v>0</v>
      </c>
      <c r="H16" s="4">
        <f>B16*G16</f>
        <v>0</v>
      </c>
      <c r="I16" s="34">
        <f t="shared" si="0"/>
        <v>0</v>
      </c>
      <c r="J16" s="4">
        <f>$B$5*I16</f>
        <v>0</v>
      </c>
      <c r="K16" s="40">
        <f t="shared" si="8"/>
        <v>0</v>
      </c>
      <c r="L16" s="6">
        <f t="shared" si="8"/>
        <v>0</v>
      </c>
      <c r="M16" s="31"/>
      <c r="N16" s="49">
        <f t="shared" si="6"/>
        <v>0</v>
      </c>
      <c r="O16" s="47"/>
      <c r="P16" s="50">
        <f t="shared" si="7"/>
        <v>0</v>
      </c>
      <c r="Q16" s="48">
        <v>0</v>
      </c>
    </row>
    <row r="17" spans="1:17" s="33" customFormat="1" x14ac:dyDescent="0.25">
      <c r="A17" s="26" t="s">
        <v>26</v>
      </c>
      <c r="B17" s="3">
        <v>671.5</v>
      </c>
      <c r="C17" s="34">
        <f t="shared" si="0"/>
        <v>0</v>
      </c>
      <c r="D17" s="4">
        <f t="shared" si="1"/>
        <v>0</v>
      </c>
      <c r="E17" s="34">
        <f t="shared" si="0"/>
        <v>0</v>
      </c>
      <c r="F17" s="4">
        <f t="shared" si="2"/>
        <v>0</v>
      </c>
      <c r="G17" s="34">
        <f t="shared" si="0"/>
        <v>0</v>
      </c>
      <c r="H17" s="4">
        <f t="shared" si="3"/>
        <v>0</v>
      </c>
      <c r="I17" s="34">
        <f t="shared" si="0"/>
        <v>0</v>
      </c>
      <c r="J17" s="4">
        <f t="shared" si="4"/>
        <v>0</v>
      </c>
      <c r="K17" s="40">
        <f t="shared" si="8"/>
        <v>0</v>
      </c>
      <c r="L17" s="6">
        <f t="shared" si="5"/>
        <v>0</v>
      </c>
      <c r="M17" s="31"/>
      <c r="N17" s="49">
        <f t="shared" si="6"/>
        <v>0</v>
      </c>
      <c r="O17" s="47"/>
      <c r="P17" s="50">
        <f t="shared" si="7"/>
        <v>0</v>
      </c>
      <c r="Q17" s="48">
        <v>0</v>
      </c>
    </row>
    <row r="18" spans="1:17" s="33" customFormat="1" x14ac:dyDescent="0.25">
      <c r="A18" s="26" t="s">
        <v>27</v>
      </c>
      <c r="B18" s="3">
        <v>671.5</v>
      </c>
      <c r="C18" s="34">
        <f t="shared" si="0"/>
        <v>0</v>
      </c>
      <c r="D18" s="4">
        <f t="shared" si="1"/>
        <v>0</v>
      </c>
      <c r="E18" s="34">
        <f t="shared" si="0"/>
        <v>0</v>
      </c>
      <c r="F18" s="4">
        <f t="shared" si="2"/>
        <v>0</v>
      </c>
      <c r="G18" s="34">
        <f t="shared" si="0"/>
        <v>0</v>
      </c>
      <c r="H18" s="4">
        <f t="shared" si="3"/>
        <v>0</v>
      </c>
      <c r="I18" s="34">
        <f t="shared" si="0"/>
        <v>0</v>
      </c>
      <c r="J18" s="4">
        <f t="shared" si="4"/>
        <v>0</v>
      </c>
      <c r="K18" s="40">
        <f t="shared" si="8"/>
        <v>0</v>
      </c>
      <c r="L18" s="6">
        <f t="shared" si="5"/>
        <v>0</v>
      </c>
      <c r="M18" s="31"/>
      <c r="N18" s="49">
        <f t="shared" si="6"/>
        <v>0</v>
      </c>
      <c r="O18" s="47"/>
      <c r="P18" s="50">
        <f t="shared" si="7"/>
        <v>0</v>
      </c>
      <c r="Q18" s="48">
        <v>0</v>
      </c>
    </row>
    <row r="19" spans="1:17" s="33" customFormat="1" x14ac:dyDescent="0.25">
      <c r="A19" s="26" t="s">
        <v>12</v>
      </c>
      <c r="B19" s="3">
        <v>671.5</v>
      </c>
      <c r="C19" s="34">
        <f t="shared" si="0"/>
        <v>0</v>
      </c>
      <c r="D19" s="4">
        <f t="shared" si="1"/>
        <v>0</v>
      </c>
      <c r="E19" s="34">
        <f t="shared" si="0"/>
        <v>0</v>
      </c>
      <c r="F19" s="4">
        <f t="shared" si="2"/>
        <v>0</v>
      </c>
      <c r="G19" s="34">
        <f t="shared" si="0"/>
        <v>0</v>
      </c>
      <c r="H19" s="4">
        <f t="shared" si="3"/>
        <v>0</v>
      </c>
      <c r="I19" s="34">
        <f t="shared" si="0"/>
        <v>0</v>
      </c>
      <c r="J19" s="4">
        <f t="shared" si="4"/>
        <v>0</v>
      </c>
      <c r="K19" s="40">
        <f t="shared" si="8"/>
        <v>0</v>
      </c>
      <c r="L19" s="6">
        <f t="shared" si="5"/>
        <v>0</v>
      </c>
      <c r="M19" s="31"/>
      <c r="N19" s="49">
        <f t="shared" si="6"/>
        <v>0</v>
      </c>
      <c r="O19" s="47"/>
      <c r="P19" s="50">
        <f t="shared" si="7"/>
        <v>0</v>
      </c>
      <c r="Q19" s="48">
        <v>0</v>
      </c>
    </row>
    <row r="20" spans="1:17" s="33" customFormat="1" ht="15.75" thickBot="1" x14ac:dyDescent="0.3">
      <c r="A20" s="7" t="s">
        <v>13</v>
      </c>
      <c r="B20" s="35"/>
      <c r="C20" s="29">
        <f t="shared" ref="C20:L20" si="9">SUM(C5:C19)</f>
        <v>0</v>
      </c>
      <c r="D20" s="30">
        <f t="shared" si="9"/>
        <v>0</v>
      </c>
      <c r="E20" s="29">
        <f t="shared" si="9"/>
        <v>0</v>
      </c>
      <c r="F20" s="30">
        <f t="shared" si="9"/>
        <v>0</v>
      </c>
      <c r="G20" s="29">
        <f t="shared" si="9"/>
        <v>0</v>
      </c>
      <c r="H20" s="30">
        <f t="shared" si="9"/>
        <v>0</v>
      </c>
      <c r="I20" s="29">
        <f t="shared" si="9"/>
        <v>0</v>
      </c>
      <c r="J20" s="30">
        <f t="shared" si="9"/>
        <v>0</v>
      </c>
      <c r="K20" s="36">
        <f t="shared" si="9"/>
        <v>0</v>
      </c>
      <c r="L20" s="38">
        <f t="shared" si="9"/>
        <v>0</v>
      </c>
      <c r="M20" s="31"/>
      <c r="N20" s="51">
        <v>0</v>
      </c>
      <c r="O20" s="47"/>
      <c r="P20" s="50">
        <f t="shared" si="7"/>
        <v>0</v>
      </c>
      <c r="Q20" s="52">
        <f>SUM(Q5:Q19)</f>
        <v>1</v>
      </c>
    </row>
    <row r="21" spans="1:17" hidden="1" x14ac:dyDescent="0.25">
      <c r="P21" s="1">
        <f>N20-SUM(N5:N19)</f>
        <v>0</v>
      </c>
    </row>
    <row r="22" spans="1:17" hidden="1" x14ac:dyDescent="0.25"/>
    <row r="23" spans="1:17" hidden="1" x14ac:dyDescent="0.25">
      <c r="A23" s="13" t="s">
        <v>17</v>
      </c>
      <c r="B23" s="18"/>
      <c r="C23" s="18"/>
      <c r="D23" s="18"/>
      <c r="E23" s="18"/>
      <c r="F23" s="18"/>
      <c r="G23" s="18"/>
      <c r="H23" s="18"/>
      <c r="I23" s="18"/>
      <c r="J23" s="18"/>
    </row>
    <row r="24" spans="1:17" hidden="1" x14ac:dyDescent="0.25">
      <c r="A24" s="5" t="s">
        <v>11</v>
      </c>
      <c r="B24" s="19"/>
      <c r="C24" s="19">
        <v>0.82828282828282829</v>
      </c>
      <c r="D24" s="19">
        <v>0</v>
      </c>
      <c r="E24" s="19" t="e">
        <v>#DIV/0!</v>
      </c>
      <c r="F24" s="19">
        <v>0</v>
      </c>
      <c r="G24" s="19" t="e">
        <v>#DIV/0!</v>
      </c>
      <c r="H24" s="19">
        <v>0</v>
      </c>
      <c r="I24" s="19" t="e">
        <v>#DIV/0!</v>
      </c>
      <c r="J24" s="19"/>
    </row>
    <row r="25" spans="1:17" hidden="1" x14ac:dyDescent="0.25">
      <c r="A25" s="5" t="s">
        <v>10</v>
      </c>
      <c r="B25" s="15"/>
      <c r="C25" s="19">
        <v>0</v>
      </c>
      <c r="D25" s="19">
        <v>0</v>
      </c>
      <c r="E25" s="19" t="e">
        <v>#DIV/0!</v>
      </c>
      <c r="F25" s="19">
        <v>0</v>
      </c>
      <c r="G25" s="19" t="e">
        <v>#DIV/0!</v>
      </c>
      <c r="H25" s="19">
        <v>0</v>
      </c>
      <c r="I25" s="19" t="e">
        <v>#DIV/0!</v>
      </c>
      <c r="J25" s="15"/>
    </row>
    <row r="26" spans="1:17" hidden="1" x14ac:dyDescent="0.25">
      <c r="A26" s="5" t="s">
        <v>19</v>
      </c>
      <c r="B26" s="9"/>
      <c r="C26" s="19">
        <v>0</v>
      </c>
      <c r="D26" s="19">
        <v>0</v>
      </c>
      <c r="E26" s="19" t="e">
        <v>#DIV/0!</v>
      </c>
      <c r="F26" s="19">
        <v>0</v>
      </c>
      <c r="G26" s="19" t="e">
        <v>#DIV/0!</v>
      </c>
      <c r="H26" s="19">
        <v>0</v>
      </c>
      <c r="I26" s="19" t="e">
        <v>#DIV/0!</v>
      </c>
      <c r="J26" s="11"/>
    </row>
    <row r="27" spans="1:17" hidden="1" x14ac:dyDescent="0.25">
      <c r="A27" s="5" t="s">
        <v>20</v>
      </c>
      <c r="B27" s="9"/>
      <c r="C27" s="19">
        <v>0</v>
      </c>
      <c r="D27" s="19">
        <v>0</v>
      </c>
      <c r="E27" s="19" t="e">
        <v>#DIV/0!</v>
      </c>
      <c r="F27" s="19">
        <v>0</v>
      </c>
      <c r="G27" s="19" t="e">
        <v>#DIV/0!</v>
      </c>
      <c r="H27" s="19">
        <v>0</v>
      </c>
      <c r="I27" s="19" t="e">
        <v>#DIV/0!</v>
      </c>
      <c r="J27" s="11"/>
    </row>
    <row r="28" spans="1:17" hidden="1" x14ac:dyDescent="0.25">
      <c r="A28" s="26" t="s">
        <v>21</v>
      </c>
      <c r="B28" s="9"/>
      <c r="C28" s="19">
        <v>0.17171717171717171</v>
      </c>
      <c r="D28" s="19">
        <v>0</v>
      </c>
      <c r="E28" s="19" t="e">
        <v>#DIV/0!</v>
      </c>
      <c r="F28" s="19">
        <v>0</v>
      </c>
      <c r="G28" s="19" t="e">
        <v>#DIV/0!</v>
      </c>
      <c r="H28" s="19">
        <v>0</v>
      </c>
      <c r="I28" s="19" t="e">
        <v>#DIV/0!</v>
      </c>
      <c r="J28" s="11"/>
    </row>
    <row r="29" spans="1:17" hidden="1" x14ac:dyDescent="0.25">
      <c r="A29" s="26" t="s">
        <v>22</v>
      </c>
      <c r="B29" s="9"/>
      <c r="C29" s="19">
        <v>0</v>
      </c>
      <c r="D29" s="19">
        <v>0</v>
      </c>
      <c r="E29" s="19" t="e">
        <v>#DIV/0!</v>
      </c>
      <c r="F29" s="19">
        <v>0</v>
      </c>
      <c r="G29" s="19" t="e">
        <v>#DIV/0!</v>
      </c>
      <c r="H29" s="19">
        <v>0</v>
      </c>
      <c r="I29" s="19" t="e">
        <v>#DIV/0!</v>
      </c>
      <c r="J29" s="11"/>
    </row>
    <row r="30" spans="1:17" hidden="1" x14ac:dyDescent="0.25">
      <c r="A30" s="26" t="s">
        <v>56</v>
      </c>
      <c r="B30" s="9"/>
      <c r="C30" s="19">
        <v>0</v>
      </c>
      <c r="D30" s="19">
        <v>0</v>
      </c>
      <c r="E30" s="19" t="e">
        <v>#DIV/0!</v>
      </c>
      <c r="F30" s="19">
        <v>0</v>
      </c>
      <c r="G30" s="19" t="e">
        <v>#DIV/0!</v>
      </c>
      <c r="H30" s="19">
        <v>0</v>
      </c>
      <c r="I30" s="19" t="e">
        <v>#DIV/0!</v>
      </c>
      <c r="J30" s="11"/>
    </row>
    <row r="31" spans="1:17" hidden="1" x14ac:dyDescent="0.25">
      <c r="A31" s="26" t="s">
        <v>23</v>
      </c>
      <c r="B31" s="9"/>
      <c r="C31" s="19">
        <v>0</v>
      </c>
      <c r="D31" s="19">
        <v>0</v>
      </c>
      <c r="E31" s="19" t="e">
        <v>#DIV/0!</v>
      </c>
      <c r="F31" s="19">
        <v>0</v>
      </c>
      <c r="G31" s="19" t="e">
        <v>#DIV/0!</v>
      </c>
      <c r="H31" s="19">
        <v>0</v>
      </c>
      <c r="I31" s="19" t="e">
        <v>#DIV/0!</v>
      </c>
      <c r="J31" s="11"/>
    </row>
    <row r="32" spans="1:17" hidden="1" x14ac:dyDescent="0.25">
      <c r="A32" s="26" t="s">
        <v>24</v>
      </c>
      <c r="B32" s="14"/>
      <c r="C32" s="19">
        <v>0</v>
      </c>
      <c r="D32" s="19">
        <v>0</v>
      </c>
      <c r="E32" s="19" t="e">
        <v>#DIV/0!</v>
      </c>
      <c r="F32" s="19">
        <v>0</v>
      </c>
      <c r="G32" s="19" t="e">
        <v>#DIV/0!</v>
      </c>
      <c r="H32" s="19">
        <v>0</v>
      </c>
      <c r="I32" s="19" t="e">
        <v>#DIV/0!</v>
      </c>
      <c r="J32" s="17"/>
    </row>
    <row r="33" spans="1:14" hidden="1" x14ac:dyDescent="0.25">
      <c r="A33" s="26" t="s">
        <v>55</v>
      </c>
      <c r="B33" s="14"/>
      <c r="C33" s="19">
        <v>0</v>
      </c>
      <c r="D33" s="19">
        <v>0</v>
      </c>
      <c r="E33" s="19" t="e">
        <v>#DIV/0!</v>
      </c>
      <c r="F33" s="19">
        <v>0</v>
      </c>
      <c r="G33" s="19" t="e">
        <v>#DIV/0!</v>
      </c>
      <c r="H33" s="19">
        <v>0</v>
      </c>
      <c r="I33" s="19" t="e">
        <v>#DIV/0!</v>
      </c>
      <c r="J33" s="17"/>
    </row>
    <row r="34" spans="1:14" hidden="1" x14ac:dyDescent="0.25">
      <c r="A34" s="26" t="s">
        <v>1</v>
      </c>
      <c r="B34" s="14"/>
      <c r="C34" s="19">
        <v>0</v>
      </c>
      <c r="D34" s="19">
        <v>0</v>
      </c>
      <c r="E34" s="19" t="e">
        <v>#DIV/0!</v>
      </c>
      <c r="F34" s="19">
        <v>0</v>
      </c>
      <c r="G34" s="19" t="e">
        <v>#DIV/0!</v>
      </c>
      <c r="H34" s="19">
        <v>0</v>
      </c>
      <c r="I34" s="19" t="e">
        <v>#DIV/0!</v>
      </c>
      <c r="J34" s="14"/>
    </row>
    <row r="35" spans="1:14" hidden="1" x14ac:dyDescent="0.25">
      <c r="A35" s="26" t="s">
        <v>25</v>
      </c>
      <c r="B35" s="14"/>
      <c r="C35" s="19">
        <v>0</v>
      </c>
      <c r="D35" s="19">
        <v>0</v>
      </c>
      <c r="E35" s="19" t="e">
        <v>#DIV/0!</v>
      </c>
      <c r="F35" s="19">
        <v>0</v>
      </c>
      <c r="G35" s="19" t="e">
        <v>#DIV/0!</v>
      </c>
      <c r="H35" s="19">
        <v>0</v>
      </c>
      <c r="I35" s="19" t="e">
        <v>#DIV/0!</v>
      </c>
      <c r="J35" s="14"/>
    </row>
    <row r="36" spans="1:14" hidden="1" x14ac:dyDescent="0.25">
      <c r="A36" s="26" t="s">
        <v>26</v>
      </c>
      <c r="B36" s="18"/>
      <c r="C36" s="19">
        <v>0</v>
      </c>
      <c r="D36" s="19">
        <v>0</v>
      </c>
      <c r="E36" s="19" t="e">
        <v>#DIV/0!</v>
      </c>
      <c r="F36" s="19">
        <v>0</v>
      </c>
      <c r="G36" s="19" t="e">
        <v>#DIV/0!</v>
      </c>
      <c r="H36" s="19">
        <v>0</v>
      </c>
      <c r="I36" s="19" t="e">
        <v>#DIV/0!</v>
      </c>
      <c r="J36" s="18"/>
    </row>
    <row r="37" spans="1:14" hidden="1" x14ac:dyDescent="0.25">
      <c r="A37" s="26" t="s">
        <v>27</v>
      </c>
      <c r="B37" s="19"/>
      <c r="C37" s="19">
        <v>0</v>
      </c>
      <c r="D37" s="19">
        <v>0</v>
      </c>
      <c r="E37" s="19" t="e">
        <v>#DIV/0!</v>
      </c>
      <c r="F37" s="19">
        <v>0</v>
      </c>
      <c r="G37" s="19" t="e">
        <v>#DIV/0!</v>
      </c>
      <c r="H37" s="19">
        <v>0</v>
      </c>
      <c r="I37" s="19" t="e">
        <v>#DIV/0!</v>
      </c>
      <c r="J37" s="19"/>
    </row>
    <row r="38" spans="1:14" hidden="1" x14ac:dyDescent="0.25">
      <c r="A38" s="26" t="s">
        <v>12</v>
      </c>
      <c r="B38" s="15"/>
      <c r="C38" s="19">
        <v>0</v>
      </c>
      <c r="D38" s="19">
        <v>1</v>
      </c>
      <c r="E38" s="19" t="e">
        <v>#DIV/0!</v>
      </c>
      <c r="F38" s="19">
        <v>1</v>
      </c>
      <c r="G38" s="19" t="e">
        <v>#DIV/0!</v>
      </c>
      <c r="H38" s="19">
        <v>1</v>
      </c>
      <c r="I38" s="19" t="e">
        <v>#DIV/0!</v>
      </c>
      <c r="J38" s="15"/>
    </row>
    <row r="39" spans="1:14" x14ac:dyDescent="0.25">
      <c r="A39" s="8"/>
      <c r="B39" s="9"/>
      <c r="C39" s="10"/>
      <c r="D39" s="11"/>
      <c r="E39" s="10"/>
      <c r="F39" s="11"/>
      <c r="G39" s="10"/>
      <c r="H39" s="11"/>
      <c r="I39" s="10"/>
      <c r="J39" s="11"/>
      <c r="N39" s="53">
        <f>N20-SUM(N5:N19)</f>
        <v>0</v>
      </c>
    </row>
    <row r="40" spans="1:14" x14ac:dyDescent="0.25">
      <c r="A40" s="13" t="s">
        <v>54</v>
      </c>
      <c r="B40" s="9"/>
      <c r="C40" s="27"/>
      <c r="D40" s="11"/>
      <c r="E40" s="27"/>
      <c r="F40" s="11"/>
      <c r="G40" s="27"/>
      <c r="H40" s="11"/>
      <c r="I40" s="27"/>
      <c r="J40" s="11"/>
    </row>
    <row r="41" spans="1:14" x14ac:dyDescent="0.25">
      <c r="A41" s="5" t="s">
        <v>11</v>
      </c>
      <c r="B41" s="9"/>
      <c r="C41" s="10">
        <f>ROUND((C$40*C24),0)</f>
        <v>0</v>
      </c>
      <c r="D41" s="11"/>
      <c r="E41" s="10" t="e">
        <f>ROUND((E$40*E24),0)</f>
        <v>#DIV/0!</v>
      </c>
      <c r="F41" s="11"/>
      <c r="G41" s="10" t="e">
        <f>ROUND((G$40*G24),0)</f>
        <v>#DIV/0!</v>
      </c>
      <c r="H41" s="11"/>
      <c r="I41" s="10" t="e">
        <f>ROUND((I$40*I24),0)</f>
        <v>#DIV/0!</v>
      </c>
      <c r="J41" s="11"/>
      <c r="K41" s="1" t="e">
        <f>C41+E41+G41+I41</f>
        <v>#DIV/0!</v>
      </c>
    </row>
    <row r="42" spans="1:14" x14ac:dyDescent="0.25">
      <c r="A42" s="5" t="s">
        <v>10</v>
      </c>
      <c r="B42" s="9"/>
      <c r="C42" s="10">
        <f t="shared" ref="C42:C55" si="10">ROUND((C$40*C25),0)</f>
        <v>0</v>
      </c>
      <c r="D42" s="11"/>
      <c r="E42" s="10" t="e">
        <f t="shared" ref="E42:E55" si="11">ROUND((E$40*E25),0)</f>
        <v>#DIV/0!</v>
      </c>
      <c r="F42" s="11"/>
      <c r="G42" s="10" t="e">
        <f t="shared" ref="G42:G55" si="12">ROUND((G$40*G25),0)</f>
        <v>#DIV/0!</v>
      </c>
      <c r="H42" s="11"/>
      <c r="I42" s="10" t="e">
        <f t="shared" ref="I42:I55" si="13">ROUND((I$40*I25),0)</f>
        <v>#DIV/0!</v>
      </c>
      <c r="J42" s="11"/>
      <c r="K42" s="1" t="e">
        <f t="shared" ref="K42:K55" si="14">C42+E42+G42+I42</f>
        <v>#DIV/0!</v>
      </c>
    </row>
    <row r="43" spans="1:14" x14ac:dyDescent="0.25">
      <c r="A43" s="5" t="s">
        <v>19</v>
      </c>
      <c r="B43" s="9"/>
      <c r="C43" s="10">
        <f t="shared" si="10"/>
        <v>0</v>
      </c>
      <c r="D43" s="11"/>
      <c r="E43" s="10" t="e">
        <f t="shared" si="11"/>
        <v>#DIV/0!</v>
      </c>
      <c r="F43" s="11"/>
      <c r="G43" s="10" t="e">
        <f t="shared" si="12"/>
        <v>#DIV/0!</v>
      </c>
      <c r="H43" s="11"/>
      <c r="I43" s="10" t="e">
        <f t="shared" si="13"/>
        <v>#DIV/0!</v>
      </c>
      <c r="J43" s="11"/>
      <c r="K43" s="1" t="e">
        <f t="shared" si="14"/>
        <v>#DIV/0!</v>
      </c>
    </row>
    <row r="44" spans="1:14" x14ac:dyDescent="0.25">
      <c r="A44" s="5" t="s">
        <v>20</v>
      </c>
      <c r="B44" s="14"/>
      <c r="C44" s="10">
        <f t="shared" si="10"/>
        <v>0</v>
      </c>
      <c r="D44" s="11"/>
      <c r="E44" s="10" t="e">
        <f t="shared" si="11"/>
        <v>#DIV/0!</v>
      </c>
      <c r="F44" s="11"/>
      <c r="G44" s="10" t="e">
        <f t="shared" si="12"/>
        <v>#DIV/0!</v>
      </c>
      <c r="H44" s="11"/>
      <c r="I44" s="10" t="e">
        <f t="shared" si="13"/>
        <v>#DIV/0!</v>
      </c>
      <c r="J44" s="11"/>
      <c r="K44" s="1" t="e">
        <f t="shared" si="14"/>
        <v>#DIV/0!</v>
      </c>
    </row>
    <row r="45" spans="1:14" x14ac:dyDescent="0.25">
      <c r="A45" s="26" t="s">
        <v>21</v>
      </c>
      <c r="B45" s="14"/>
      <c r="C45" s="10">
        <f t="shared" si="10"/>
        <v>0</v>
      </c>
      <c r="D45" s="11"/>
      <c r="E45" s="10" t="e">
        <f t="shared" si="11"/>
        <v>#DIV/0!</v>
      </c>
      <c r="F45" s="11"/>
      <c r="G45" s="10" t="e">
        <f t="shared" si="12"/>
        <v>#DIV/0!</v>
      </c>
      <c r="H45" s="11"/>
      <c r="I45" s="10" t="e">
        <f t="shared" si="13"/>
        <v>#DIV/0!</v>
      </c>
      <c r="J45" s="11"/>
      <c r="K45" s="1" t="e">
        <f t="shared" si="14"/>
        <v>#DIV/0!</v>
      </c>
    </row>
    <row r="46" spans="1:14" x14ac:dyDescent="0.25">
      <c r="A46" s="26" t="s">
        <v>22</v>
      </c>
      <c r="B46" s="14"/>
      <c r="C46" s="10">
        <f t="shared" si="10"/>
        <v>0</v>
      </c>
      <c r="D46" s="11"/>
      <c r="E46" s="10" t="e">
        <f t="shared" si="11"/>
        <v>#DIV/0!</v>
      </c>
      <c r="F46" s="11"/>
      <c r="G46" s="10" t="e">
        <f t="shared" si="12"/>
        <v>#DIV/0!</v>
      </c>
      <c r="H46" s="11"/>
      <c r="I46" s="10" t="e">
        <f t="shared" si="13"/>
        <v>#DIV/0!</v>
      </c>
      <c r="J46" s="11"/>
      <c r="K46" s="1" t="e">
        <f t="shared" si="14"/>
        <v>#DIV/0!</v>
      </c>
    </row>
    <row r="47" spans="1:14" x14ac:dyDescent="0.25">
      <c r="A47" s="26" t="s">
        <v>56</v>
      </c>
      <c r="B47" s="14"/>
      <c r="C47" s="10">
        <f t="shared" si="10"/>
        <v>0</v>
      </c>
      <c r="D47" s="11"/>
      <c r="E47" s="10" t="e">
        <f t="shared" si="11"/>
        <v>#DIV/0!</v>
      </c>
      <c r="F47" s="11"/>
      <c r="G47" s="10" t="e">
        <f t="shared" si="12"/>
        <v>#DIV/0!</v>
      </c>
      <c r="H47" s="11"/>
      <c r="I47" s="10" t="e">
        <f t="shared" si="13"/>
        <v>#DIV/0!</v>
      </c>
      <c r="J47" s="11"/>
      <c r="K47" s="1" t="e">
        <f t="shared" si="14"/>
        <v>#DIV/0!</v>
      </c>
    </row>
    <row r="48" spans="1:14" x14ac:dyDescent="0.25">
      <c r="A48" s="26" t="s">
        <v>23</v>
      </c>
      <c r="B48" s="18"/>
      <c r="C48" s="10">
        <f t="shared" si="10"/>
        <v>0</v>
      </c>
      <c r="D48" s="11"/>
      <c r="E48" s="10" t="e">
        <f t="shared" si="11"/>
        <v>#DIV/0!</v>
      </c>
      <c r="F48" s="11"/>
      <c r="G48" s="10" t="e">
        <f t="shared" si="12"/>
        <v>#DIV/0!</v>
      </c>
      <c r="H48" s="11"/>
      <c r="I48" s="10" t="e">
        <f t="shared" si="13"/>
        <v>#DIV/0!</v>
      </c>
      <c r="J48" s="11"/>
      <c r="K48" s="1" t="e">
        <f t="shared" si="14"/>
        <v>#DIV/0!</v>
      </c>
    </row>
    <row r="49" spans="1:11" x14ac:dyDescent="0.25">
      <c r="A49" s="26" t="s">
        <v>24</v>
      </c>
      <c r="B49" s="19"/>
      <c r="C49" s="10">
        <f t="shared" si="10"/>
        <v>0</v>
      </c>
      <c r="D49" s="11"/>
      <c r="E49" s="10" t="e">
        <f t="shared" si="11"/>
        <v>#DIV/0!</v>
      </c>
      <c r="F49" s="11"/>
      <c r="G49" s="10" t="e">
        <f t="shared" si="12"/>
        <v>#DIV/0!</v>
      </c>
      <c r="H49" s="11"/>
      <c r="I49" s="10" t="e">
        <f t="shared" si="13"/>
        <v>#DIV/0!</v>
      </c>
      <c r="J49" s="11"/>
      <c r="K49" s="1" t="e">
        <f t="shared" si="14"/>
        <v>#DIV/0!</v>
      </c>
    </row>
    <row r="50" spans="1:11" x14ac:dyDescent="0.25">
      <c r="A50" s="26" t="s">
        <v>55</v>
      </c>
      <c r="B50" s="19"/>
      <c r="C50" s="10">
        <f t="shared" si="10"/>
        <v>0</v>
      </c>
      <c r="D50" s="11"/>
      <c r="E50" s="10" t="e">
        <f t="shared" si="11"/>
        <v>#DIV/0!</v>
      </c>
      <c r="F50" s="11"/>
      <c r="G50" s="10" t="e">
        <f t="shared" si="12"/>
        <v>#DIV/0!</v>
      </c>
      <c r="H50" s="11"/>
      <c r="I50" s="10" t="e">
        <f t="shared" si="13"/>
        <v>#DIV/0!</v>
      </c>
      <c r="J50" s="11"/>
      <c r="K50" s="1" t="e">
        <f t="shared" si="14"/>
        <v>#DIV/0!</v>
      </c>
    </row>
    <row r="51" spans="1:11" x14ac:dyDescent="0.25">
      <c r="A51" s="26" t="s">
        <v>1</v>
      </c>
      <c r="B51" s="15"/>
      <c r="C51" s="10">
        <f t="shared" si="10"/>
        <v>0</v>
      </c>
      <c r="D51" s="11"/>
      <c r="E51" s="10" t="e">
        <f t="shared" si="11"/>
        <v>#DIV/0!</v>
      </c>
      <c r="F51" s="11"/>
      <c r="G51" s="10" t="e">
        <f t="shared" si="12"/>
        <v>#DIV/0!</v>
      </c>
      <c r="H51" s="11"/>
      <c r="I51" s="10" t="e">
        <f t="shared" si="13"/>
        <v>#DIV/0!</v>
      </c>
      <c r="J51" s="11"/>
      <c r="K51" s="1" t="e">
        <f t="shared" si="14"/>
        <v>#DIV/0!</v>
      </c>
    </row>
    <row r="52" spans="1:11" x14ac:dyDescent="0.25">
      <c r="A52" s="26" t="s">
        <v>25</v>
      </c>
      <c r="B52" s="9"/>
      <c r="C52" s="10">
        <f t="shared" si="10"/>
        <v>0</v>
      </c>
      <c r="D52" s="11"/>
      <c r="E52" s="10" t="e">
        <f t="shared" si="11"/>
        <v>#DIV/0!</v>
      </c>
      <c r="F52" s="11"/>
      <c r="G52" s="10" t="e">
        <f t="shared" si="12"/>
        <v>#DIV/0!</v>
      </c>
      <c r="H52" s="11"/>
      <c r="I52" s="10" t="e">
        <f t="shared" si="13"/>
        <v>#DIV/0!</v>
      </c>
      <c r="J52" s="11"/>
      <c r="K52" s="1" t="e">
        <f t="shared" si="14"/>
        <v>#DIV/0!</v>
      </c>
    </row>
    <row r="53" spans="1:11" x14ac:dyDescent="0.25">
      <c r="A53" s="26" t="s">
        <v>26</v>
      </c>
      <c r="B53" s="9"/>
      <c r="C53" s="10">
        <f t="shared" si="10"/>
        <v>0</v>
      </c>
      <c r="D53" s="11"/>
      <c r="E53" s="10" t="e">
        <f t="shared" si="11"/>
        <v>#DIV/0!</v>
      </c>
      <c r="F53" s="11"/>
      <c r="G53" s="10" t="e">
        <f t="shared" si="12"/>
        <v>#DIV/0!</v>
      </c>
      <c r="H53" s="11"/>
      <c r="I53" s="10" t="e">
        <f t="shared" si="13"/>
        <v>#DIV/0!</v>
      </c>
      <c r="J53" s="11"/>
      <c r="K53" s="1" t="e">
        <f t="shared" si="14"/>
        <v>#DIV/0!</v>
      </c>
    </row>
    <row r="54" spans="1:11" x14ac:dyDescent="0.25">
      <c r="A54" s="26" t="s">
        <v>27</v>
      </c>
      <c r="B54" s="9"/>
      <c r="C54" s="10">
        <f t="shared" si="10"/>
        <v>0</v>
      </c>
      <c r="D54" s="11"/>
      <c r="E54" s="10" t="e">
        <f t="shared" si="11"/>
        <v>#DIV/0!</v>
      </c>
      <c r="F54" s="11"/>
      <c r="G54" s="10" t="e">
        <f t="shared" si="12"/>
        <v>#DIV/0!</v>
      </c>
      <c r="H54" s="11"/>
      <c r="I54" s="10" t="e">
        <f t="shared" si="13"/>
        <v>#DIV/0!</v>
      </c>
      <c r="J54" s="11"/>
      <c r="K54" s="1" t="e">
        <f t="shared" si="14"/>
        <v>#DIV/0!</v>
      </c>
    </row>
    <row r="55" spans="1:11" x14ac:dyDescent="0.25">
      <c r="A55" s="26" t="s">
        <v>12</v>
      </c>
      <c r="B55" s="9"/>
      <c r="C55" s="10">
        <f t="shared" si="10"/>
        <v>0</v>
      </c>
      <c r="D55" s="11"/>
      <c r="E55" s="10" t="e">
        <f t="shared" si="11"/>
        <v>#DIV/0!</v>
      </c>
      <c r="F55" s="11"/>
      <c r="G55" s="10" t="e">
        <f t="shared" si="12"/>
        <v>#DIV/0!</v>
      </c>
      <c r="H55" s="11"/>
      <c r="I55" s="10" t="e">
        <f t="shared" si="13"/>
        <v>#DIV/0!</v>
      </c>
      <c r="J55" s="11"/>
      <c r="K55" s="1" t="e">
        <f t="shared" si="14"/>
        <v>#DIV/0!</v>
      </c>
    </row>
    <row r="56" spans="1:11" x14ac:dyDescent="0.25">
      <c r="A56" s="12"/>
      <c r="B56" s="9"/>
      <c r="C56" s="28">
        <f>C40-SUM(C41:C55)</f>
        <v>0</v>
      </c>
      <c r="D56" s="11"/>
      <c r="E56" s="28" t="e">
        <f>E40-SUM(E41:E55)</f>
        <v>#DIV/0!</v>
      </c>
      <c r="F56" s="11"/>
      <c r="G56" s="28" t="e">
        <f>G40-SUM(G41:G55)</f>
        <v>#DIV/0!</v>
      </c>
      <c r="H56" s="11"/>
      <c r="I56" s="28" t="e">
        <f>I40-SUM(I41:I55)</f>
        <v>#DIV/0!</v>
      </c>
      <c r="J56" s="11"/>
      <c r="K56" s="28" t="e">
        <f>K40-SUM(K41:K55)</f>
        <v>#DIV/0!</v>
      </c>
    </row>
    <row r="57" spans="1:11" x14ac:dyDescent="0.25">
      <c r="A57" s="13"/>
      <c r="B57" s="14"/>
      <c r="C57" s="16"/>
      <c r="D57" s="17"/>
      <c r="E57" s="16"/>
      <c r="F57" s="17"/>
      <c r="G57" s="16"/>
      <c r="H57" s="17"/>
      <c r="I57" s="16"/>
      <c r="J57" s="17"/>
    </row>
  </sheetData>
  <mergeCells count="6">
    <mergeCell ref="A2:L2"/>
    <mergeCell ref="C3:D3"/>
    <mergeCell ref="E3:F3"/>
    <mergeCell ref="G3:H3"/>
    <mergeCell ref="I3:J3"/>
    <mergeCell ref="K3:L3"/>
  </mergeCells>
  <conditionalFormatting sqref="P1:P1048576">
    <cfRule type="cellIs" dxfId="1" priority="2" operator="equal">
      <formula>0</formula>
    </cfRule>
  </conditionalFormatting>
  <conditionalFormatting sqref="E41:I5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4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39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765</v>
      </c>
      <c r="C5" s="4">
        <v>513697.5</v>
      </c>
      <c r="D5" s="34">
        <v>569</v>
      </c>
      <c r="E5" s="4">
        <v>382083.5</v>
      </c>
      <c r="F5" s="34">
        <v>589</v>
      </c>
      <c r="G5" s="4">
        <v>395513.5</v>
      </c>
      <c r="H5" s="34">
        <v>222</v>
      </c>
      <c r="I5" s="4">
        <v>149073</v>
      </c>
      <c r="J5" s="40">
        <v>2145</v>
      </c>
      <c r="K5" s="6">
        <v>1440367.5</v>
      </c>
    </row>
    <row r="6" spans="1:11" s="33" customFormat="1" x14ac:dyDescent="0.25">
      <c r="A6" s="5" t="s">
        <v>10</v>
      </c>
      <c r="B6" s="34">
        <v>3594</v>
      </c>
      <c r="C6" s="4">
        <v>2413371</v>
      </c>
      <c r="D6" s="34">
        <v>2678</v>
      </c>
      <c r="E6" s="4">
        <v>1798277</v>
      </c>
      <c r="F6" s="34">
        <v>2763</v>
      </c>
      <c r="G6" s="4">
        <v>1855354.5</v>
      </c>
      <c r="H6" s="34">
        <v>1044</v>
      </c>
      <c r="I6" s="4">
        <v>701046</v>
      </c>
      <c r="J6" s="40">
        <v>10079</v>
      </c>
      <c r="K6" s="6">
        <v>6768048.5</v>
      </c>
    </row>
    <row r="7" spans="1:11" s="33" customFormat="1" x14ac:dyDescent="0.25">
      <c r="A7" s="5" t="s">
        <v>19</v>
      </c>
      <c r="B7" s="34">
        <v>199</v>
      </c>
      <c r="C7" s="4">
        <v>133628.5</v>
      </c>
      <c r="D7" s="34">
        <v>147</v>
      </c>
      <c r="E7" s="4">
        <v>98710.5</v>
      </c>
      <c r="F7" s="34">
        <v>152</v>
      </c>
      <c r="G7" s="4">
        <v>102068</v>
      </c>
      <c r="H7" s="34">
        <v>57</v>
      </c>
      <c r="I7" s="4">
        <v>38275.5</v>
      </c>
      <c r="J7" s="40">
        <v>555</v>
      </c>
      <c r="K7" s="6">
        <v>372682.5</v>
      </c>
    </row>
    <row r="8" spans="1:11" s="33" customFormat="1" x14ac:dyDescent="0.25">
      <c r="A8" s="5" t="s">
        <v>20</v>
      </c>
      <c r="B8" s="34">
        <v>6</v>
      </c>
      <c r="C8" s="4">
        <v>4029</v>
      </c>
      <c r="D8" s="34">
        <v>6</v>
      </c>
      <c r="E8" s="4">
        <v>4029</v>
      </c>
      <c r="F8" s="34">
        <v>5</v>
      </c>
      <c r="G8" s="4">
        <v>3357.5</v>
      </c>
      <c r="H8" s="34">
        <v>2</v>
      </c>
      <c r="I8" s="4">
        <v>1343</v>
      </c>
      <c r="J8" s="40">
        <v>19</v>
      </c>
      <c r="K8" s="6">
        <v>12758.5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76</v>
      </c>
      <c r="C10" s="4">
        <v>51034</v>
      </c>
      <c r="D10" s="34">
        <v>57</v>
      </c>
      <c r="E10" s="4">
        <v>38275.5</v>
      </c>
      <c r="F10" s="34">
        <v>60</v>
      </c>
      <c r="G10" s="4">
        <v>40290</v>
      </c>
      <c r="H10" s="34">
        <v>23</v>
      </c>
      <c r="I10" s="4">
        <v>15444.5</v>
      </c>
      <c r="J10" s="40">
        <v>216</v>
      </c>
      <c r="K10" s="6">
        <v>145044</v>
      </c>
    </row>
    <row r="11" spans="1:11" s="33" customFormat="1" x14ac:dyDescent="0.25">
      <c r="A11" s="26" t="s">
        <v>56</v>
      </c>
      <c r="B11" s="34">
        <v>0</v>
      </c>
      <c r="C11" s="4">
        <v>0</v>
      </c>
      <c r="D11" s="34">
        <v>0</v>
      </c>
      <c r="E11" s="4">
        <v>0</v>
      </c>
      <c r="F11" s="34">
        <v>0</v>
      </c>
      <c r="G11" s="4">
        <v>0</v>
      </c>
      <c r="H11" s="34">
        <v>0</v>
      </c>
      <c r="I11" s="4">
        <v>0</v>
      </c>
      <c r="J11" s="40">
        <v>0</v>
      </c>
      <c r="K11" s="6">
        <v>0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10</v>
      </c>
      <c r="C13" s="4">
        <v>6715</v>
      </c>
      <c r="D13" s="34">
        <v>6</v>
      </c>
      <c r="E13" s="4">
        <v>4029</v>
      </c>
      <c r="F13" s="34">
        <v>7</v>
      </c>
      <c r="G13" s="4">
        <v>4700.5</v>
      </c>
      <c r="H13" s="34">
        <v>2</v>
      </c>
      <c r="I13" s="4">
        <v>1343</v>
      </c>
      <c r="J13" s="40">
        <v>25</v>
      </c>
      <c r="K13" s="6">
        <v>16787.5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0</v>
      </c>
      <c r="C15" s="4">
        <v>0</v>
      </c>
      <c r="D15" s="34">
        <v>0</v>
      </c>
      <c r="E15" s="4">
        <v>0</v>
      </c>
      <c r="F15" s="34">
        <v>0</v>
      </c>
      <c r="G15" s="4">
        <v>0</v>
      </c>
      <c r="H15" s="34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7</v>
      </c>
      <c r="C17" s="4">
        <v>4700.5</v>
      </c>
      <c r="D17" s="34">
        <v>6</v>
      </c>
      <c r="E17" s="4">
        <v>4029</v>
      </c>
      <c r="F17" s="34">
        <v>5</v>
      </c>
      <c r="G17" s="4">
        <v>3357.5</v>
      </c>
      <c r="H17" s="34">
        <v>2</v>
      </c>
      <c r="I17" s="4">
        <v>1343</v>
      </c>
      <c r="J17" s="40">
        <v>20</v>
      </c>
      <c r="K17" s="6">
        <v>13430</v>
      </c>
    </row>
    <row r="18" spans="1:11" s="33" customFormat="1" x14ac:dyDescent="0.25">
      <c r="A18" s="26" t="s">
        <v>27</v>
      </c>
      <c r="B18" s="34">
        <v>5</v>
      </c>
      <c r="C18" s="4">
        <v>3357.5</v>
      </c>
      <c r="D18" s="34">
        <v>4</v>
      </c>
      <c r="E18" s="4">
        <v>2686</v>
      </c>
      <c r="F18" s="34">
        <v>4</v>
      </c>
      <c r="G18" s="4">
        <v>2686</v>
      </c>
      <c r="H18" s="34">
        <v>2</v>
      </c>
      <c r="I18" s="4">
        <v>1343</v>
      </c>
      <c r="J18" s="40">
        <v>15</v>
      </c>
      <c r="K18" s="6">
        <v>10072.5</v>
      </c>
    </row>
    <row r="19" spans="1:11" s="33" customFormat="1" x14ac:dyDescent="0.25">
      <c r="A19" s="26" t="s">
        <v>12</v>
      </c>
      <c r="B19" s="34">
        <v>566</v>
      </c>
      <c r="C19" s="4">
        <v>380069</v>
      </c>
      <c r="D19" s="34">
        <v>422</v>
      </c>
      <c r="E19" s="4">
        <v>283373</v>
      </c>
      <c r="F19" s="34">
        <v>434</v>
      </c>
      <c r="G19" s="4">
        <v>291431</v>
      </c>
      <c r="H19" s="34">
        <v>164</v>
      </c>
      <c r="I19" s="4">
        <v>110126</v>
      </c>
      <c r="J19" s="40">
        <v>1586</v>
      </c>
      <c r="K19" s="6">
        <v>1064999</v>
      </c>
    </row>
    <row r="20" spans="1:11" s="33" customFormat="1" ht="15.75" thickBot="1" x14ac:dyDescent="0.3">
      <c r="A20" s="7" t="s">
        <v>13</v>
      </c>
      <c r="B20" s="29">
        <v>5228</v>
      </c>
      <c r="C20" s="30">
        <v>3510602</v>
      </c>
      <c r="D20" s="29">
        <v>3895</v>
      </c>
      <c r="E20" s="30">
        <v>2615492.5</v>
      </c>
      <c r="F20" s="29">
        <v>4019</v>
      </c>
      <c r="G20" s="30">
        <v>2698758.5</v>
      </c>
      <c r="H20" s="29">
        <v>1518</v>
      </c>
      <c r="I20" s="30">
        <v>1019337</v>
      </c>
      <c r="J20" s="36">
        <v>14660</v>
      </c>
      <c r="K20" s="38">
        <v>9844190</v>
      </c>
    </row>
  </sheetData>
  <mergeCells count="6">
    <mergeCell ref="J3:K3"/>
    <mergeCell ref="A2:K2"/>
    <mergeCell ref="D3:E3"/>
    <mergeCell ref="F3:G3"/>
    <mergeCell ref="H3:I3"/>
    <mergeCell ref="B3:C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57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/>
      <c r="K4" s="43" t="s">
        <v>2</v>
      </c>
    </row>
    <row r="5" spans="1:11" s="33" customFormat="1" x14ac:dyDescent="0.25">
      <c r="A5" s="5" t="s">
        <v>11</v>
      </c>
      <c r="B5" s="34">
        <v>0</v>
      </c>
      <c r="C5" s="4">
        <v>0</v>
      </c>
      <c r="D5" s="34">
        <v>0</v>
      </c>
      <c r="E5" s="4">
        <v>0</v>
      </c>
      <c r="F5" s="34">
        <v>0</v>
      </c>
      <c r="G5" s="4">
        <v>0</v>
      </c>
      <c r="H5" s="34">
        <v>0</v>
      </c>
      <c r="I5" s="4">
        <v>0</v>
      </c>
      <c r="J5" s="40">
        <v>0</v>
      </c>
      <c r="K5" s="6">
        <v>0</v>
      </c>
    </row>
    <row r="6" spans="1:11" s="33" customFormat="1" x14ac:dyDescent="0.25">
      <c r="A6" s="5" t="s">
        <v>10</v>
      </c>
      <c r="B6" s="34">
        <v>229</v>
      </c>
      <c r="C6" s="4">
        <v>153773.5</v>
      </c>
      <c r="D6" s="34">
        <v>229</v>
      </c>
      <c r="E6" s="4">
        <v>153773.5</v>
      </c>
      <c r="F6" s="34">
        <v>156</v>
      </c>
      <c r="G6" s="4">
        <v>104754</v>
      </c>
      <c r="H6" s="34">
        <v>292</v>
      </c>
      <c r="I6" s="4">
        <v>196078</v>
      </c>
      <c r="J6" s="40">
        <v>906</v>
      </c>
      <c r="K6" s="6">
        <v>608379</v>
      </c>
    </row>
    <row r="7" spans="1:11" s="33" customFormat="1" x14ac:dyDescent="0.25">
      <c r="A7" s="5" t="s">
        <v>19</v>
      </c>
      <c r="B7" s="34">
        <v>0</v>
      </c>
      <c r="C7" s="4">
        <v>0</v>
      </c>
      <c r="D7" s="34">
        <v>0</v>
      </c>
      <c r="E7" s="4">
        <v>0</v>
      </c>
      <c r="F7" s="34">
        <v>0</v>
      </c>
      <c r="G7" s="4">
        <v>0</v>
      </c>
      <c r="H7" s="34">
        <v>0</v>
      </c>
      <c r="I7" s="4">
        <v>0</v>
      </c>
      <c r="J7" s="40">
        <v>0</v>
      </c>
      <c r="K7" s="6">
        <v>0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117</v>
      </c>
      <c r="C10" s="4">
        <v>78565.5</v>
      </c>
      <c r="D10" s="34">
        <v>117</v>
      </c>
      <c r="E10" s="4">
        <v>78565.5</v>
      </c>
      <c r="F10" s="34">
        <v>87</v>
      </c>
      <c r="G10" s="4">
        <v>58420.5</v>
      </c>
      <c r="H10" s="34">
        <v>165</v>
      </c>
      <c r="I10" s="4">
        <v>110797.5</v>
      </c>
      <c r="J10" s="40">
        <v>486</v>
      </c>
      <c r="K10" s="6">
        <v>326349</v>
      </c>
    </row>
    <row r="11" spans="1:11" s="33" customFormat="1" x14ac:dyDescent="0.25">
      <c r="A11" s="26" t="s">
        <v>56</v>
      </c>
      <c r="B11" s="34">
        <v>1</v>
      </c>
      <c r="C11" s="4">
        <v>671.5</v>
      </c>
      <c r="D11" s="34">
        <v>2</v>
      </c>
      <c r="E11" s="4">
        <v>1343</v>
      </c>
      <c r="F11" s="34">
        <v>0</v>
      </c>
      <c r="G11" s="4">
        <v>0</v>
      </c>
      <c r="H11" s="34">
        <v>1</v>
      </c>
      <c r="I11" s="4">
        <v>671.5</v>
      </c>
      <c r="J11" s="40">
        <v>4</v>
      </c>
      <c r="K11" s="6">
        <v>2686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71</v>
      </c>
      <c r="C13" s="4">
        <v>47676.5</v>
      </c>
      <c r="D13" s="34">
        <v>70</v>
      </c>
      <c r="E13" s="4">
        <v>47005</v>
      </c>
      <c r="F13" s="34">
        <v>75</v>
      </c>
      <c r="G13" s="4">
        <v>50362.5</v>
      </c>
      <c r="H13" s="34">
        <v>143</v>
      </c>
      <c r="I13" s="4">
        <v>96024.5</v>
      </c>
      <c r="J13" s="40">
        <v>359</v>
      </c>
      <c r="K13" s="6">
        <v>241068.5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0</v>
      </c>
      <c r="C15" s="4">
        <v>0</v>
      </c>
      <c r="D15" s="34">
        <v>0</v>
      </c>
      <c r="E15" s="4">
        <v>0</v>
      </c>
      <c r="F15" s="34">
        <v>0</v>
      </c>
      <c r="G15" s="4">
        <v>0</v>
      </c>
      <c r="H15" s="34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0</v>
      </c>
      <c r="C17" s="4">
        <v>0</v>
      </c>
      <c r="D17" s="34">
        <v>0</v>
      </c>
      <c r="E17" s="4">
        <v>0</v>
      </c>
      <c r="F17" s="34">
        <v>0</v>
      </c>
      <c r="G17" s="4">
        <v>0</v>
      </c>
      <c r="H17" s="34">
        <v>0</v>
      </c>
      <c r="I17" s="4">
        <v>0</v>
      </c>
      <c r="J17" s="40">
        <v>0</v>
      </c>
      <c r="K17" s="6">
        <v>0</v>
      </c>
    </row>
    <row r="18" spans="1:11" s="33" customFormat="1" x14ac:dyDescent="0.25">
      <c r="A18" s="26" t="s">
        <v>27</v>
      </c>
      <c r="B18" s="34">
        <v>4</v>
      </c>
      <c r="C18" s="4">
        <v>2686</v>
      </c>
      <c r="D18" s="34">
        <v>4</v>
      </c>
      <c r="E18" s="4">
        <v>2686</v>
      </c>
      <c r="F18" s="34">
        <v>3</v>
      </c>
      <c r="G18" s="4">
        <v>2014.5</v>
      </c>
      <c r="H18" s="34">
        <v>8</v>
      </c>
      <c r="I18" s="4">
        <v>5372</v>
      </c>
      <c r="J18" s="40">
        <v>19</v>
      </c>
      <c r="K18" s="6">
        <v>12758.5</v>
      </c>
    </row>
    <row r="19" spans="1:11" s="33" customFormat="1" x14ac:dyDescent="0.25">
      <c r="A19" s="26" t="s">
        <v>12</v>
      </c>
      <c r="B19" s="34">
        <v>0</v>
      </c>
      <c r="C19" s="4">
        <v>0</v>
      </c>
      <c r="D19" s="34">
        <v>0</v>
      </c>
      <c r="E19" s="4">
        <v>0</v>
      </c>
      <c r="F19" s="34">
        <v>126</v>
      </c>
      <c r="G19" s="4">
        <v>84609</v>
      </c>
      <c r="H19" s="34">
        <v>236</v>
      </c>
      <c r="I19" s="4">
        <v>158474</v>
      </c>
      <c r="J19" s="40">
        <v>362</v>
      </c>
      <c r="K19" s="6">
        <v>243083</v>
      </c>
    </row>
    <row r="20" spans="1:11" s="33" customFormat="1" ht="15.75" thickBot="1" x14ac:dyDescent="0.3">
      <c r="A20" s="7" t="s">
        <v>13</v>
      </c>
      <c r="B20" s="29">
        <v>422</v>
      </c>
      <c r="C20" s="30">
        <v>283373</v>
      </c>
      <c r="D20" s="29">
        <v>422</v>
      </c>
      <c r="E20" s="30">
        <v>283373</v>
      </c>
      <c r="F20" s="29">
        <v>447</v>
      </c>
      <c r="G20" s="30">
        <v>300160.5</v>
      </c>
      <c r="H20" s="29">
        <v>845</v>
      </c>
      <c r="I20" s="30">
        <v>567417.5</v>
      </c>
      <c r="J20" s="36">
        <v>2136</v>
      </c>
      <c r="K20" s="38">
        <v>1434324</v>
      </c>
    </row>
  </sheetData>
  <mergeCells count="6">
    <mergeCell ref="A2:K2"/>
    <mergeCell ref="B3:C3"/>
    <mergeCell ref="D3:E3"/>
    <mergeCell ref="F3:G3"/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58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0</v>
      </c>
      <c r="C5" s="4">
        <v>0</v>
      </c>
      <c r="D5" s="34">
        <v>0</v>
      </c>
      <c r="E5" s="4">
        <v>0</v>
      </c>
      <c r="F5" s="34">
        <v>0</v>
      </c>
      <c r="G5" s="4">
        <v>0</v>
      </c>
      <c r="H5" s="34">
        <v>0</v>
      </c>
      <c r="I5" s="4">
        <v>0</v>
      </c>
      <c r="J5" s="40">
        <v>0</v>
      </c>
      <c r="K5" s="6">
        <v>0</v>
      </c>
    </row>
    <row r="6" spans="1:11" s="33" customFormat="1" x14ac:dyDescent="0.25">
      <c r="A6" s="5" t="s">
        <v>10</v>
      </c>
      <c r="B6" s="34">
        <v>188</v>
      </c>
      <c r="C6" s="4">
        <v>126242</v>
      </c>
      <c r="D6" s="34">
        <v>188</v>
      </c>
      <c r="E6" s="4">
        <v>126242</v>
      </c>
      <c r="F6" s="34">
        <v>188</v>
      </c>
      <c r="G6" s="4">
        <v>126242</v>
      </c>
      <c r="H6" s="34">
        <v>279</v>
      </c>
      <c r="I6" s="4">
        <v>187348.5</v>
      </c>
      <c r="J6" s="40">
        <v>843</v>
      </c>
      <c r="K6" s="6">
        <v>566074.5</v>
      </c>
    </row>
    <row r="7" spans="1:11" s="33" customFormat="1" x14ac:dyDescent="0.25">
      <c r="A7" s="5" t="s">
        <v>19</v>
      </c>
      <c r="B7" s="34">
        <v>0</v>
      </c>
      <c r="C7" s="4">
        <v>0</v>
      </c>
      <c r="D7" s="34">
        <v>0</v>
      </c>
      <c r="E7" s="4">
        <v>0</v>
      </c>
      <c r="F7" s="34">
        <v>0</v>
      </c>
      <c r="G7" s="4">
        <v>0</v>
      </c>
      <c r="H7" s="34">
        <v>0</v>
      </c>
      <c r="I7" s="4">
        <v>0</v>
      </c>
      <c r="J7" s="40">
        <v>0</v>
      </c>
      <c r="K7" s="6">
        <v>0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110</v>
      </c>
      <c r="C10" s="4">
        <v>73865</v>
      </c>
      <c r="D10" s="34">
        <v>110</v>
      </c>
      <c r="E10" s="4">
        <v>73865</v>
      </c>
      <c r="F10" s="34">
        <v>110</v>
      </c>
      <c r="G10" s="4">
        <v>73865</v>
      </c>
      <c r="H10" s="34">
        <v>163</v>
      </c>
      <c r="I10" s="4">
        <v>109454.5</v>
      </c>
      <c r="J10" s="40">
        <v>493</v>
      </c>
      <c r="K10" s="6">
        <v>331049.5</v>
      </c>
    </row>
    <row r="11" spans="1:11" s="33" customFormat="1" x14ac:dyDescent="0.25">
      <c r="A11" s="26" t="s">
        <v>56</v>
      </c>
      <c r="B11" s="34">
        <v>2</v>
      </c>
      <c r="C11" s="4">
        <v>1343</v>
      </c>
      <c r="D11" s="34">
        <v>2</v>
      </c>
      <c r="E11" s="4">
        <v>1343</v>
      </c>
      <c r="F11" s="34">
        <v>1</v>
      </c>
      <c r="G11" s="4">
        <v>671.5</v>
      </c>
      <c r="H11" s="34">
        <v>1</v>
      </c>
      <c r="I11" s="4">
        <v>671.5</v>
      </c>
      <c r="J11" s="40">
        <v>6</v>
      </c>
      <c r="K11" s="6">
        <v>4029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6</v>
      </c>
      <c r="C13" s="4">
        <v>4029</v>
      </c>
      <c r="D13" s="34">
        <v>6</v>
      </c>
      <c r="E13" s="4">
        <v>4029</v>
      </c>
      <c r="F13" s="34">
        <v>6</v>
      </c>
      <c r="G13" s="4">
        <v>4029</v>
      </c>
      <c r="H13" s="34">
        <v>9</v>
      </c>
      <c r="I13" s="4">
        <v>6043.5</v>
      </c>
      <c r="J13" s="40">
        <v>27</v>
      </c>
      <c r="K13" s="6">
        <v>18130.5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0</v>
      </c>
      <c r="C15" s="4">
        <v>0</v>
      </c>
      <c r="D15" s="34">
        <v>0</v>
      </c>
      <c r="E15" s="4">
        <v>0</v>
      </c>
      <c r="F15" s="34">
        <v>0</v>
      </c>
      <c r="G15" s="4">
        <v>0</v>
      </c>
      <c r="H15" s="34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0</v>
      </c>
      <c r="C17" s="4">
        <v>0</v>
      </c>
      <c r="D17" s="34">
        <v>0</v>
      </c>
      <c r="E17" s="4">
        <v>0</v>
      </c>
      <c r="F17" s="34">
        <v>1</v>
      </c>
      <c r="G17" s="4">
        <v>671.5</v>
      </c>
      <c r="H17" s="34">
        <v>0</v>
      </c>
      <c r="I17" s="4">
        <v>0</v>
      </c>
      <c r="J17" s="40">
        <v>1</v>
      </c>
      <c r="K17" s="6">
        <v>671.5</v>
      </c>
    </row>
    <row r="18" spans="1:11" s="33" customFormat="1" x14ac:dyDescent="0.25">
      <c r="A18" s="26" t="s">
        <v>27</v>
      </c>
      <c r="B18" s="34">
        <v>11</v>
      </c>
      <c r="C18" s="4">
        <v>7386.5</v>
      </c>
      <c r="D18" s="34">
        <v>11</v>
      </c>
      <c r="E18" s="4">
        <v>7386.5</v>
      </c>
      <c r="F18" s="34">
        <v>11</v>
      </c>
      <c r="G18" s="4">
        <v>7386.5</v>
      </c>
      <c r="H18" s="34">
        <v>16</v>
      </c>
      <c r="I18" s="4">
        <v>10744</v>
      </c>
      <c r="J18" s="40">
        <v>49</v>
      </c>
      <c r="K18" s="6">
        <v>32903.5</v>
      </c>
    </row>
    <row r="19" spans="1:11" s="33" customFormat="1" x14ac:dyDescent="0.25">
      <c r="A19" s="26" t="s">
        <v>12</v>
      </c>
      <c r="B19" s="34">
        <v>99</v>
      </c>
      <c r="C19" s="4">
        <v>66478.5</v>
      </c>
      <c r="D19" s="34">
        <v>99</v>
      </c>
      <c r="E19" s="4">
        <v>66478.5</v>
      </c>
      <c r="F19" s="34">
        <v>99</v>
      </c>
      <c r="G19" s="4">
        <v>66478.5</v>
      </c>
      <c r="H19" s="34">
        <v>147</v>
      </c>
      <c r="I19" s="4">
        <v>98710.5</v>
      </c>
      <c r="J19" s="40">
        <v>444</v>
      </c>
      <c r="K19" s="6">
        <v>298146</v>
      </c>
    </row>
    <row r="20" spans="1:11" s="33" customFormat="1" ht="15.75" thickBot="1" x14ac:dyDescent="0.3">
      <c r="A20" s="7" t="s">
        <v>13</v>
      </c>
      <c r="B20" s="29">
        <v>416</v>
      </c>
      <c r="C20" s="30">
        <v>279344</v>
      </c>
      <c r="D20" s="29">
        <v>416</v>
      </c>
      <c r="E20" s="30">
        <v>279344</v>
      </c>
      <c r="F20" s="29">
        <v>416</v>
      </c>
      <c r="G20" s="30">
        <v>279344</v>
      </c>
      <c r="H20" s="29">
        <v>615</v>
      </c>
      <c r="I20" s="30">
        <v>412972.5</v>
      </c>
      <c r="J20" s="36">
        <v>1863</v>
      </c>
      <c r="K20" s="38">
        <v>1251004.5</v>
      </c>
    </row>
  </sheetData>
  <mergeCells count="6">
    <mergeCell ref="A2:K2"/>
    <mergeCell ref="B3:C3"/>
    <mergeCell ref="D3:E3"/>
    <mergeCell ref="F3:G3"/>
    <mergeCell ref="H3:I3"/>
    <mergeCell ref="J3:K3"/>
  </mergeCells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2.5703125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30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103</v>
      </c>
      <c r="C5" s="4">
        <v>69164.5</v>
      </c>
      <c r="D5" s="34">
        <v>97</v>
      </c>
      <c r="E5" s="4">
        <v>65135.5</v>
      </c>
      <c r="F5" s="34">
        <v>98</v>
      </c>
      <c r="G5" s="4">
        <v>65807</v>
      </c>
      <c r="H5" s="34">
        <v>48</v>
      </c>
      <c r="I5" s="4">
        <v>32232</v>
      </c>
      <c r="J5" s="40">
        <v>346</v>
      </c>
      <c r="K5" s="6">
        <v>232339</v>
      </c>
    </row>
    <row r="6" spans="1:11" s="33" customFormat="1" x14ac:dyDescent="0.25">
      <c r="A6" s="5" t="s">
        <v>10</v>
      </c>
      <c r="B6" s="34">
        <v>200</v>
      </c>
      <c r="C6" s="4">
        <v>134300</v>
      </c>
      <c r="D6" s="34">
        <v>187</v>
      </c>
      <c r="E6" s="4">
        <v>125570.5</v>
      </c>
      <c r="F6" s="34">
        <v>190</v>
      </c>
      <c r="G6" s="4">
        <v>127585</v>
      </c>
      <c r="H6" s="34">
        <v>92</v>
      </c>
      <c r="I6" s="4">
        <v>61778</v>
      </c>
      <c r="J6" s="40">
        <v>669</v>
      </c>
      <c r="K6" s="6">
        <v>449233.5</v>
      </c>
    </row>
    <row r="7" spans="1:11" s="33" customFormat="1" x14ac:dyDescent="0.25">
      <c r="A7" s="5" t="s">
        <v>19</v>
      </c>
      <c r="B7" s="34">
        <v>98</v>
      </c>
      <c r="C7" s="4">
        <v>65807</v>
      </c>
      <c r="D7" s="34">
        <v>91</v>
      </c>
      <c r="E7" s="4">
        <v>61106.5</v>
      </c>
      <c r="F7" s="34">
        <v>93</v>
      </c>
      <c r="G7" s="4">
        <v>62449.5</v>
      </c>
      <c r="H7" s="34">
        <v>45</v>
      </c>
      <c r="I7" s="4">
        <v>30217.5</v>
      </c>
      <c r="J7" s="40">
        <v>327</v>
      </c>
      <c r="K7" s="6">
        <v>219580.5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206</v>
      </c>
      <c r="C10" s="4">
        <v>138329</v>
      </c>
      <c r="D10" s="34">
        <v>192</v>
      </c>
      <c r="E10" s="4">
        <v>128928</v>
      </c>
      <c r="F10" s="34">
        <v>196</v>
      </c>
      <c r="G10" s="4">
        <v>131614</v>
      </c>
      <c r="H10" s="34">
        <v>95</v>
      </c>
      <c r="I10" s="4">
        <v>63792.5</v>
      </c>
      <c r="J10" s="40">
        <v>689</v>
      </c>
      <c r="K10" s="6">
        <v>462663.5</v>
      </c>
    </row>
    <row r="11" spans="1:11" s="33" customFormat="1" x14ac:dyDescent="0.25">
      <c r="A11" s="26" t="s">
        <v>56</v>
      </c>
      <c r="B11" s="34">
        <v>0</v>
      </c>
      <c r="C11" s="4">
        <v>0</v>
      </c>
      <c r="D11" s="34">
        <v>0</v>
      </c>
      <c r="E11" s="4">
        <v>0</v>
      </c>
      <c r="F11" s="34">
        <v>0</v>
      </c>
      <c r="G11" s="4">
        <v>0</v>
      </c>
      <c r="H11" s="34">
        <v>0</v>
      </c>
      <c r="I11" s="4">
        <v>0</v>
      </c>
      <c r="J11" s="40">
        <v>0</v>
      </c>
      <c r="K11" s="6">
        <v>0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244</v>
      </c>
      <c r="C13" s="4">
        <v>163846</v>
      </c>
      <c r="D13" s="34">
        <v>228</v>
      </c>
      <c r="E13" s="4">
        <v>153102</v>
      </c>
      <c r="F13" s="34">
        <v>232</v>
      </c>
      <c r="G13" s="4">
        <v>155788</v>
      </c>
      <c r="H13" s="34">
        <v>113</v>
      </c>
      <c r="I13" s="4">
        <v>75879.5</v>
      </c>
      <c r="J13" s="40">
        <v>817</v>
      </c>
      <c r="K13" s="6">
        <v>548615.5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0</v>
      </c>
      <c r="C15" s="4">
        <v>0</v>
      </c>
      <c r="D15" s="34">
        <v>0</v>
      </c>
      <c r="E15" s="4">
        <v>0</v>
      </c>
      <c r="F15" s="34">
        <v>0</v>
      </c>
      <c r="G15" s="4">
        <v>0</v>
      </c>
      <c r="H15" s="34">
        <v>0</v>
      </c>
      <c r="I15" s="4">
        <v>0</v>
      </c>
      <c r="J15" s="40">
        <v>0</v>
      </c>
      <c r="K15" s="6">
        <v>0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26</v>
      </c>
      <c r="C17" s="4">
        <v>17459</v>
      </c>
      <c r="D17" s="34">
        <v>24</v>
      </c>
      <c r="E17" s="4">
        <v>16116</v>
      </c>
      <c r="F17" s="34">
        <v>25</v>
      </c>
      <c r="G17" s="4">
        <v>16787.5</v>
      </c>
      <c r="H17" s="34">
        <v>12</v>
      </c>
      <c r="I17" s="4">
        <v>8058</v>
      </c>
      <c r="J17" s="40">
        <v>87</v>
      </c>
      <c r="K17" s="6">
        <v>58420.5</v>
      </c>
    </row>
    <row r="18" spans="1:11" s="33" customFormat="1" x14ac:dyDescent="0.25">
      <c r="A18" s="26" t="s">
        <v>27</v>
      </c>
      <c r="B18" s="34">
        <v>26</v>
      </c>
      <c r="C18" s="4">
        <v>17459</v>
      </c>
      <c r="D18" s="34">
        <v>25</v>
      </c>
      <c r="E18" s="4">
        <v>16787.5</v>
      </c>
      <c r="F18" s="34">
        <v>24</v>
      </c>
      <c r="G18" s="4">
        <v>16116</v>
      </c>
      <c r="H18" s="34">
        <v>12</v>
      </c>
      <c r="I18" s="4">
        <v>8058</v>
      </c>
      <c r="J18" s="40">
        <v>87</v>
      </c>
      <c r="K18" s="6">
        <v>58420.5</v>
      </c>
    </row>
    <row r="19" spans="1:11" s="33" customFormat="1" x14ac:dyDescent="0.25">
      <c r="A19" s="26" t="s">
        <v>12</v>
      </c>
      <c r="B19" s="34">
        <v>2170</v>
      </c>
      <c r="C19" s="4">
        <v>1457155</v>
      </c>
      <c r="D19" s="34">
        <v>2029</v>
      </c>
      <c r="E19" s="4">
        <v>1362473.5</v>
      </c>
      <c r="F19" s="34">
        <v>2065</v>
      </c>
      <c r="G19" s="4">
        <v>1386647.5</v>
      </c>
      <c r="H19" s="34">
        <v>1006</v>
      </c>
      <c r="I19" s="4">
        <v>675529</v>
      </c>
      <c r="J19" s="40">
        <v>7270</v>
      </c>
      <c r="K19" s="6">
        <v>4881805</v>
      </c>
    </row>
    <row r="20" spans="1:11" s="33" customFormat="1" ht="15.75" thickBot="1" x14ac:dyDescent="0.3">
      <c r="A20" s="7" t="s">
        <v>13</v>
      </c>
      <c r="B20" s="29">
        <v>3073</v>
      </c>
      <c r="C20" s="30">
        <v>2063519.5</v>
      </c>
      <c r="D20" s="29">
        <v>2873</v>
      </c>
      <c r="E20" s="30">
        <v>1929219.5</v>
      </c>
      <c r="F20" s="29">
        <v>2923</v>
      </c>
      <c r="G20" s="30">
        <v>1962794.5</v>
      </c>
      <c r="H20" s="29">
        <v>1423</v>
      </c>
      <c r="I20" s="30">
        <v>955544.5</v>
      </c>
      <c r="J20" s="36">
        <v>10292</v>
      </c>
      <c r="K20" s="38">
        <v>6911078</v>
      </c>
    </row>
  </sheetData>
  <mergeCells count="6">
    <mergeCell ref="J3:K3"/>
    <mergeCell ref="A2:K2"/>
    <mergeCell ref="D3:E3"/>
    <mergeCell ref="F3:G3"/>
    <mergeCell ref="H3:I3"/>
    <mergeCell ref="B3:C3"/>
  </mergeCells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2.140625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31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829</v>
      </c>
      <c r="C5" s="4">
        <v>556673.5</v>
      </c>
      <c r="D5" s="34">
        <v>1061</v>
      </c>
      <c r="E5" s="4">
        <v>712461.5</v>
      </c>
      <c r="F5" s="34">
        <v>1041</v>
      </c>
      <c r="G5" s="4">
        <v>699031.5</v>
      </c>
      <c r="H5" s="34">
        <v>512</v>
      </c>
      <c r="I5" s="4">
        <v>343808</v>
      </c>
      <c r="J5" s="40">
        <v>3443</v>
      </c>
      <c r="K5" s="6">
        <v>2311974.5</v>
      </c>
    </row>
    <row r="6" spans="1:11" s="33" customFormat="1" x14ac:dyDescent="0.25">
      <c r="A6" s="5" t="s">
        <v>10</v>
      </c>
      <c r="B6" s="34">
        <v>595</v>
      </c>
      <c r="C6" s="4">
        <v>399542.5</v>
      </c>
      <c r="D6" s="34">
        <v>197</v>
      </c>
      <c r="E6" s="4">
        <v>132285.5</v>
      </c>
      <c r="F6" s="34">
        <v>0</v>
      </c>
      <c r="G6" s="4">
        <v>0</v>
      </c>
      <c r="H6" s="34">
        <v>0</v>
      </c>
      <c r="I6" s="4">
        <v>0</v>
      </c>
      <c r="J6" s="40">
        <v>792</v>
      </c>
      <c r="K6" s="6">
        <v>531828</v>
      </c>
    </row>
    <row r="7" spans="1:11" s="33" customFormat="1" x14ac:dyDescent="0.25">
      <c r="A7" s="5" t="s">
        <v>19</v>
      </c>
      <c r="B7" s="34">
        <v>45</v>
      </c>
      <c r="C7" s="4">
        <v>30217.5</v>
      </c>
      <c r="D7" s="34">
        <v>42</v>
      </c>
      <c r="E7" s="4">
        <v>28203</v>
      </c>
      <c r="F7" s="34">
        <v>33</v>
      </c>
      <c r="G7" s="4">
        <v>22159.5</v>
      </c>
      <c r="H7" s="34">
        <v>18</v>
      </c>
      <c r="I7" s="4">
        <v>12087</v>
      </c>
      <c r="J7" s="40">
        <v>138</v>
      </c>
      <c r="K7" s="6">
        <v>92667</v>
      </c>
    </row>
    <row r="8" spans="1:11" s="33" customFormat="1" x14ac:dyDescent="0.25">
      <c r="A8" s="5" t="s">
        <v>20</v>
      </c>
      <c r="B8" s="34">
        <v>4</v>
      </c>
      <c r="C8" s="4">
        <v>2686</v>
      </c>
      <c r="D8" s="34">
        <v>47</v>
      </c>
      <c r="E8" s="4">
        <v>31560.5</v>
      </c>
      <c r="F8" s="34">
        <v>33</v>
      </c>
      <c r="G8" s="4">
        <v>22159.5</v>
      </c>
      <c r="H8" s="34">
        <v>82</v>
      </c>
      <c r="I8" s="4">
        <v>55063</v>
      </c>
      <c r="J8" s="40">
        <v>166</v>
      </c>
      <c r="K8" s="6">
        <v>111469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4</v>
      </c>
      <c r="C10" s="4">
        <v>2686</v>
      </c>
      <c r="D10" s="34">
        <v>4</v>
      </c>
      <c r="E10" s="4">
        <v>2686</v>
      </c>
      <c r="F10" s="34">
        <v>3</v>
      </c>
      <c r="G10" s="4">
        <v>2014.5</v>
      </c>
      <c r="H10" s="34">
        <v>1</v>
      </c>
      <c r="I10" s="4">
        <v>671.5</v>
      </c>
      <c r="J10" s="40">
        <v>12</v>
      </c>
      <c r="K10" s="6">
        <v>8058</v>
      </c>
    </row>
    <row r="11" spans="1:11" s="33" customFormat="1" x14ac:dyDescent="0.25">
      <c r="A11" s="26" t="s">
        <v>56</v>
      </c>
      <c r="B11" s="34">
        <v>4</v>
      </c>
      <c r="C11" s="4">
        <v>2686</v>
      </c>
      <c r="D11" s="34">
        <v>0</v>
      </c>
      <c r="E11" s="4">
        <v>0</v>
      </c>
      <c r="F11" s="34">
        <v>0</v>
      </c>
      <c r="G11" s="4">
        <v>0</v>
      </c>
      <c r="H11" s="34">
        <v>0</v>
      </c>
      <c r="I11" s="4">
        <v>0</v>
      </c>
      <c r="J11" s="40">
        <v>4</v>
      </c>
      <c r="K11" s="6">
        <v>2686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323</v>
      </c>
      <c r="C13" s="4">
        <v>216894.5</v>
      </c>
      <c r="D13" s="34">
        <v>278</v>
      </c>
      <c r="E13" s="4">
        <v>186677</v>
      </c>
      <c r="F13" s="34">
        <v>242</v>
      </c>
      <c r="G13" s="4">
        <v>162503</v>
      </c>
      <c r="H13" s="34">
        <v>133</v>
      </c>
      <c r="I13" s="4">
        <v>89309.5</v>
      </c>
      <c r="J13" s="40">
        <v>976</v>
      </c>
      <c r="K13" s="6">
        <v>655384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251</v>
      </c>
      <c r="C15" s="4">
        <v>168546.5</v>
      </c>
      <c r="D15" s="34">
        <v>137</v>
      </c>
      <c r="E15" s="4">
        <v>91995.5</v>
      </c>
      <c r="F15" s="34">
        <v>188</v>
      </c>
      <c r="G15" s="4">
        <v>126242</v>
      </c>
      <c r="H15" s="34">
        <v>104</v>
      </c>
      <c r="I15" s="4">
        <v>69836</v>
      </c>
      <c r="J15" s="40">
        <v>680</v>
      </c>
      <c r="K15" s="6">
        <v>456620</v>
      </c>
    </row>
    <row r="16" spans="1:11" s="33" customFormat="1" x14ac:dyDescent="0.25">
      <c r="A16" s="26" t="s">
        <v>25</v>
      </c>
      <c r="B16" s="34">
        <v>41</v>
      </c>
      <c r="C16" s="4">
        <v>27531.5</v>
      </c>
      <c r="D16" s="34">
        <v>0</v>
      </c>
      <c r="E16" s="4">
        <v>0</v>
      </c>
      <c r="F16" s="34">
        <v>28</v>
      </c>
      <c r="G16" s="4">
        <v>18802</v>
      </c>
      <c r="H16" s="34">
        <v>18</v>
      </c>
      <c r="I16" s="4">
        <v>12087</v>
      </c>
      <c r="J16" s="40">
        <v>87</v>
      </c>
      <c r="K16" s="6">
        <v>58420.5</v>
      </c>
    </row>
    <row r="17" spans="1:11" s="33" customFormat="1" x14ac:dyDescent="0.25">
      <c r="A17" s="26" t="s">
        <v>26</v>
      </c>
      <c r="B17" s="34">
        <v>175</v>
      </c>
      <c r="C17" s="4">
        <v>117512.5</v>
      </c>
      <c r="D17" s="34">
        <v>154</v>
      </c>
      <c r="E17" s="4">
        <v>103411</v>
      </c>
      <c r="F17" s="34">
        <v>132</v>
      </c>
      <c r="G17" s="4">
        <v>88638</v>
      </c>
      <c r="H17" s="34">
        <v>72</v>
      </c>
      <c r="I17" s="4">
        <v>48348</v>
      </c>
      <c r="J17" s="40">
        <v>533</v>
      </c>
      <c r="K17" s="6">
        <v>357909.5</v>
      </c>
    </row>
    <row r="18" spans="1:11" s="33" customFormat="1" x14ac:dyDescent="0.25">
      <c r="A18" s="26" t="s">
        <v>27</v>
      </c>
      <c r="B18" s="34">
        <v>49</v>
      </c>
      <c r="C18" s="4">
        <v>32903.5</v>
      </c>
      <c r="D18" s="34">
        <v>11</v>
      </c>
      <c r="E18" s="4">
        <v>7386.5</v>
      </c>
      <c r="F18" s="34">
        <v>36</v>
      </c>
      <c r="G18" s="4">
        <v>24174</v>
      </c>
      <c r="H18" s="34">
        <v>20</v>
      </c>
      <c r="I18" s="4">
        <v>13430</v>
      </c>
      <c r="J18" s="40">
        <v>116</v>
      </c>
      <c r="K18" s="6">
        <v>77894</v>
      </c>
    </row>
    <row r="19" spans="1:11" s="33" customFormat="1" x14ac:dyDescent="0.25">
      <c r="A19" s="26" t="s">
        <v>12</v>
      </c>
      <c r="B19" s="34">
        <v>3774</v>
      </c>
      <c r="C19" s="4">
        <v>2534241</v>
      </c>
      <c r="D19" s="34">
        <v>3896</v>
      </c>
      <c r="E19" s="4">
        <v>2616164</v>
      </c>
      <c r="F19" s="34">
        <v>2842</v>
      </c>
      <c r="G19" s="4">
        <v>1908403</v>
      </c>
      <c r="H19" s="34">
        <v>2065</v>
      </c>
      <c r="I19" s="4">
        <v>1386647.5</v>
      </c>
      <c r="J19" s="40">
        <v>12577</v>
      </c>
      <c r="K19" s="6">
        <v>8445455.5</v>
      </c>
    </row>
    <row r="20" spans="1:11" s="33" customFormat="1" ht="15.75" thickBot="1" x14ac:dyDescent="0.3">
      <c r="A20" s="7" t="s">
        <v>13</v>
      </c>
      <c r="B20" s="29">
        <v>6094</v>
      </c>
      <c r="C20" s="30">
        <v>4092121</v>
      </c>
      <c r="D20" s="29">
        <v>5827</v>
      </c>
      <c r="E20" s="30">
        <v>3912830.5</v>
      </c>
      <c r="F20" s="29">
        <v>4578</v>
      </c>
      <c r="G20" s="30">
        <v>3074127</v>
      </c>
      <c r="H20" s="29">
        <v>3025</v>
      </c>
      <c r="I20" s="30">
        <v>2031287.5</v>
      </c>
      <c r="J20" s="36">
        <v>19524</v>
      </c>
      <c r="K20" s="38">
        <v>13110366</v>
      </c>
    </row>
  </sheetData>
  <mergeCells count="6">
    <mergeCell ref="J3:K3"/>
    <mergeCell ref="A2:K2"/>
    <mergeCell ref="D3:E3"/>
    <mergeCell ref="F3:G3"/>
    <mergeCell ref="H3:I3"/>
    <mergeCell ref="B3:C3"/>
  </mergeCells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zoomScale="90" zoomScaleNormal="90" workbookViewId="0">
      <pane xSplit="1" ySplit="4" topLeftCell="B5" activePane="bottomRight" state="frozen"/>
      <selection activeCell="A39" sqref="A39"/>
      <selection pane="topRight" activeCell="A39" sqref="A39"/>
      <selection pane="bottomLeft" activeCell="A39" sqref="A39"/>
      <selection pane="bottomRight" activeCell="A39" sqref="A39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244" width="9.140625" style="1"/>
    <col min="245" max="245" width="34.28515625" style="1" customWidth="1"/>
    <col min="246" max="246" width="11.85546875" style="1" customWidth="1"/>
    <col min="247" max="247" width="10.140625" style="1" bestFit="1" customWidth="1"/>
    <col min="248" max="248" width="11.7109375" style="1" bestFit="1" customWidth="1"/>
    <col min="249" max="500" width="9.140625" style="1"/>
    <col min="501" max="501" width="34.28515625" style="1" customWidth="1"/>
    <col min="502" max="502" width="11.85546875" style="1" customWidth="1"/>
    <col min="503" max="503" width="10.140625" style="1" bestFit="1" customWidth="1"/>
    <col min="504" max="504" width="11.7109375" style="1" bestFit="1" customWidth="1"/>
    <col min="505" max="756" width="9.140625" style="1"/>
    <col min="757" max="757" width="34.28515625" style="1" customWidth="1"/>
    <col min="758" max="758" width="11.85546875" style="1" customWidth="1"/>
    <col min="759" max="759" width="10.140625" style="1" bestFit="1" customWidth="1"/>
    <col min="760" max="760" width="11.7109375" style="1" bestFit="1" customWidth="1"/>
    <col min="761" max="1012" width="9.140625" style="1"/>
    <col min="1013" max="1013" width="34.28515625" style="1" customWidth="1"/>
    <col min="1014" max="1014" width="11.85546875" style="1" customWidth="1"/>
    <col min="1015" max="1015" width="10.140625" style="1" bestFit="1" customWidth="1"/>
    <col min="1016" max="1016" width="11.7109375" style="1" bestFit="1" customWidth="1"/>
    <col min="1017" max="1268" width="9.140625" style="1"/>
    <col min="1269" max="1269" width="34.28515625" style="1" customWidth="1"/>
    <col min="1270" max="1270" width="11.85546875" style="1" customWidth="1"/>
    <col min="1271" max="1271" width="10.140625" style="1" bestFit="1" customWidth="1"/>
    <col min="1272" max="1272" width="11.7109375" style="1" bestFit="1" customWidth="1"/>
    <col min="1273" max="1524" width="9.140625" style="1"/>
    <col min="1525" max="1525" width="34.28515625" style="1" customWidth="1"/>
    <col min="1526" max="1526" width="11.85546875" style="1" customWidth="1"/>
    <col min="1527" max="1527" width="10.140625" style="1" bestFit="1" customWidth="1"/>
    <col min="1528" max="1528" width="11.7109375" style="1" bestFit="1" customWidth="1"/>
    <col min="1529" max="1780" width="9.140625" style="1"/>
    <col min="1781" max="1781" width="34.28515625" style="1" customWidth="1"/>
    <col min="1782" max="1782" width="11.85546875" style="1" customWidth="1"/>
    <col min="1783" max="1783" width="10.140625" style="1" bestFit="1" customWidth="1"/>
    <col min="1784" max="1784" width="11.7109375" style="1" bestFit="1" customWidth="1"/>
    <col min="1785" max="2036" width="9.140625" style="1"/>
    <col min="2037" max="2037" width="34.28515625" style="1" customWidth="1"/>
    <col min="2038" max="2038" width="11.85546875" style="1" customWidth="1"/>
    <col min="2039" max="2039" width="10.140625" style="1" bestFit="1" customWidth="1"/>
    <col min="2040" max="2040" width="11.7109375" style="1" bestFit="1" customWidth="1"/>
    <col min="2041" max="2292" width="9.140625" style="1"/>
    <col min="2293" max="2293" width="34.28515625" style="1" customWidth="1"/>
    <col min="2294" max="2294" width="11.85546875" style="1" customWidth="1"/>
    <col min="2295" max="2295" width="10.140625" style="1" bestFit="1" customWidth="1"/>
    <col min="2296" max="2296" width="11.7109375" style="1" bestFit="1" customWidth="1"/>
    <col min="2297" max="2548" width="9.140625" style="1"/>
    <col min="2549" max="2549" width="34.28515625" style="1" customWidth="1"/>
    <col min="2550" max="2550" width="11.85546875" style="1" customWidth="1"/>
    <col min="2551" max="2551" width="10.140625" style="1" bestFit="1" customWidth="1"/>
    <col min="2552" max="2552" width="11.7109375" style="1" bestFit="1" customWidth="1"/>
    <col min="2553" max="2804" width="9.140625" style="1"/>
    <col min="2805" max="2805" width="34.28515625" style="1" customWidth="1"/>
    <col min="2806" max="2806" width="11.85546875" style="1" customWidth="1"/>
    <col min="2807" max="2807" width="10.140625" style="1" bestFit="1" customWidth="1"/>
    <col min="2808" max="2808" width="11.7109375" style="1" bestFit="1" customWidth="1"/>
    <col min="2809" max="3060" width="9.140625" style="1"/>
    <col min="3061" max="3061" width="34.28515625" style="1" customWidth="1"/>
    <col min="3062" max="3062" width="11.85546875" style="1" customWidth="1"/>
    <col min="3063" max="3063" width="10.140625" style="1" bestFit="1" customWidth="1"/>
    <col min="3064" max="3064" width="11.7109375" style="1" bestFit="1" customWidth="1"/>
    <col min="3065" max="3316" width="9.140625" style="1"/>
    <col min="3317" max="3317" width="34.28515625" style="1" customWidth="1"/>
    <col min="3318" max="3318" width="11.85546875" style="1" customWidth="1"/>
    <col min="3319" max="3319" width="10.140625" style="1" bestFit="1" customWidth="1"/>
    <col min="3320" max="3320" width="11.7109375" style="1" bestFit="1" customWidth="1"/>
    <col min="3321" max="3572" width="9.140625" style="1"/>
    <col min="3573" max="3573" width="34.28515625" style="1" customWidth="1"/>
    <col min="3574" max="3574" width="11.85546875" style="1" customWidth="1"/>
    <col min="3575" max="3575" width="10.140625" style="1" bestFit="1" customWidth="1"/>
    <col min="3576" max="3576" width="11.7109375" style="1" bestFit="1" customWidth="1"/>
    <col min="3577" max="3828" width="9.140625" style="1"/>
    <col min="3829" max="3829" width="34.28515625" style="1" customWidth="1"/>
    <col min="3830" max="3830" width="11.85546875" style="1" customWidth="1"/>
    <col min="3831" max="3831" width="10.140625" style="1" bestFit="1" customWidth="1"/>
    <col min="3832" max="3832" width="11.7109375" style="1" bestFit="1" customWidth="1"/>
    <col min="3833" max="4084" width="9.140625" style="1"/>
    <col min="4085" max="4085" width="34.28515625" style="1" customWidth="1"/>
    <col min="4086" max="4086" width="11.85546875" style="1" customWidth="1"/>
    <col min="4087" max="4087" width="10.140625" style="1" bestFit="1" customWidth="1"/>
    <col min="4088" max="4088" width="11.7109375" style="1" bestFit="1" customWidth="1"/>
    <col min="4089" max="4340" width="9.140625" style="1"/>
    <col min="4341" max="4341" width="34.28515625" style="1" customWidth="1"/>
    <col min="4342" max="4342" width="11.85546875" style="1" customWidth="1"/>
    <col min="4343" max="4343" width="10.140625" style="1" bestFit="1" customWidth="1"/>
    <col min="4344" max="4344" width="11.7109375" style="1" bestFit="1" customWidth="1"/>
    <col min="4345" max="4596" width="9.140625" style="1"/>
    <col min="4597" max="4597" width="34.28515625" style="1" customWidth="1"/>
    <col min="4598" max="4598" width="11.85546875" style="1" customWidth="1"/>
    <col min="4599" max="4599" width="10.140625" style="1" bestFit="1" customWidth="1"/>
    <col min="4600" max="4600" width="11.7109375" style="1" bestFit="1" customWidth="1"/>
    <col min="4601" max="4852" width="9.140625" style="1"/>
    <col min="4853" max="4853" width="34.28515625" style="1" customWidth="1"/>
    <col min="4854" max="4854" width="11.85546875" style="1" customWidth="1"/>
    <col min="4855" max="4855" width="10.140625" style="1" bestFit="1" customWidth="1"/>
    <col min="4856" max="4856" width="11.7109375" style="1" bestFit="1" customWidth="1"/>
    <col min="4857" max="5108" width="9.140625" style="1"/>
    <col min="5109" max="5109" width="34.28515625" style="1" customWidth="1"/>
    <col min="5110" max="5110" width="11.85546875" style="1" customWidth="1"/>
    <col min="5111" max="5111" width="10.140625" style="1" bestFit="1" customWidth="1"/>
    <col min="5112" max="5112" width="11.7109375" style="1" bestFit="1" customWidth="1"/>
    <col min="5113" max="5364" width="9.140625" style="1"/>
    <col min="5365" max="5365" width="34.28515625" style="1" customWidth="1"/>
    <col min="5366" max="5366" width="11.85546875" style="1" customWidth="1"/>
    <col min="5367" max="5367" width="10.140625" style="1" bestFit="1" customWidth="1"/>
    <col min="5368" max="5368" width="11.7109375" style="1" bestFit="1" customWidth="1"/>
    <col min="5369" max="5620" width="9.140625" style="1"/>
    <col min="5621" max="5621" width="34.28515625" style="1" customWidth="1"/>
    <col min="5622" max="5622" width="11.85546875" style="1" customWidth="1"/>
    <col min="5623" max="5623" width="10.140625" style="1" bestFit="1" customWidth="1"/>
    <col min="5624" max="5624" width="11.7109375" style="1" bestFit="1" customWidth="1"/>
    <col min="5625" max="5876" width="9.140625" style="1"/>
    <col min="5877" max="5877" width="34.28515625" style="1" customWidth="1"/>
    <col min="5878" max="5878" width="11.85546875" style="1" customWidth="1"/>
    <col min="5879" max="5879" width="10.140625" style="1" bestFit="1" customWidth="1"/>
    <col min="5880" max="5880" width="11.7109375" style="1" bestFit="1" customWidth="1"/>
    <col min="5881" max="6132" width="9.140625" style="1"/>
    <col min="6133" max="6133" width="34.28515625" style="1" customWidth="1"/>
    <col min="6134" max="6134" width="11.85546875" style="1" customWidth="1"/>
    <col min="6135" max="6135" width="10.140625" style="1" bestFit="1" customWidth="1"/>
    <col min="6136" max="6136" width="11.7109375" style="1" bestFit="1" customWidth="1"/>
    <col min="6137" max="6388" width="9.140625" style="1"/>
    <col min="6389" max="6389" width="34.28515625" style="1" customWidth="1"/>
    <col min="6390" max="6390" width="11.85546875" style="1" customWidth="1"/>
    <col min="6391" max="6391" width="10.140625" style="1" bestFit="1" customWidth="1"/>
    <col min="6392" max="6392" width="11.7109375" style="1" bestFit="1" customWidth="1"/>
    <col min="6393" max="6644" width="9.140625" style="1"/>
    <col min="6645" max="6645" width="34.28515625" style="1" customWidth="1"/>
    <col min="6646" max="6646" width="11.85546875" style="1" customWidth="1"/>
    <col min="6647" max="6647" width="10.140625" style="1" bestFit="1" customWidth="1"/>
    <col min="6648" max="6648" width="11.7109375" style="1" bestFit="1" customWidth="1"/>
    <col min="6649" max="6900" width="9.140625" style="1"/>
    <col min="6901" max="6901" width="34.28515625" style="1" customWidth="1"/>
    <col min="6902" max="6902" width="11.85546875" style="1" customWidth="1"/>
    <col min="6903" max="6903" width="10.140625" style="1" bestFit="1" customWidth="1"/>
    <col min="6904" max="6904" width="11.7109375" style="1" bestFit="1" customWidth="1"/>
    <col min="6905" max="7156" width="9.140625" style="1"/>
    <col min="7157" max="7157" width="34.28515625" style="1" customWidth="1"/>
    <col min="7158" max="7158" width="11.85546875" style="1" customWidth="1"/>
    <col min="7159" max="7159" width="10.140625" style="1" bestFit="1" customWidth="1"/>
    <col min="7160" max="7160" width="11.7109375" style="1" bestFit="1" customWidth="1"/>
    <col min="7161" max="7412" width="9.140625" style="1"/>
    <col min="7413" max="7413" width="34.28515625" style="1" customWidth="1"/>
    <col min="7414" max="7414" width="11.85546875" style="1" customWidth="1"/>
    <col min="7415" max="7415" width="10.140625" style="1" bestFit="1" customWidth="1"/>
    <col min="7416" max="7416" width="11.7109375" style="1" bestFit="1" customWidth="1"/>
    <col min="7417" max="7668" width="9.140625" style="1"/>
    <col min="7669" max="7669" width="34.28515625" style="1" customWidth="1"/>
    <col min="7670" max="7670" width="11.85546875" style="1" customWidth="1"/>
    <col min="7671" max="7671" width="10.140625" style="1" bestFit="1" customWidth="1"/>
    <col min="7672" max="7672" width="11.7109375" style="1" bestFit="1" customWidth="1"/>
    <col min="7673" max="7924" width="9.140625" style="1"/>
    <col min="7925" max="7925" width="34.28515625" style="1" customWidth="1"/>
    <col min="7926" max="7926" width="11.85546875" style="1" customWidth="1"/>
    <col min="7927" max="7927" width="10.140625" style="1" bestFit="1" customWidth="1"/>
    <col min="7928" max="7928" width="11.7109375" style="1" bestFit="1" customWidth="1"/>
    <col min="7929" max="8180" width="9.140625" style="1"/>
    <col min="8181" max="8181" width="34.28515625" style="1" customWidth="1"/>
    <col min="8182" max="8182" width="11.85546875" style="1" customWidth="1"/>
    <col min="8183" max="8183" width="10.140625" style="1" bestFit="1" customWidth="1"/>
    <col min="8184" max="8184" width="11.7109375" style="1" bestFit="1" customWidth="1"/>
    <col min="8185" max="8436" width="9.140625" style="1"/>
    <col min="8437" max="8437" width="34.28515625" style="1" customWidth="1"/>
    <col min="8438" max="8438" width="11.85546875" style="1" customWidth="1"/>
    <col min="8439" max="8439" width="10.140625" style="1" bestFit="1" customWidth="1"/>
    <col min="8440" max="8440" width="11.7109375" style="1" bestFit="1" customWidth="1"/>
    <col min="8441" max="8692" width="9.140625" style="1"/>
    <col min="8693" max="8693" width="34.28515625" style="1" customWidth="1"/>
    <col min="8694" max="8694" width="11.85546875" style="1" customWidth="1"/>
    <col min="8695" max="8695" width="10.140625" style="1" bestFit="1" customWidth="1"/>
    <col min="8696" max="8696" width="11.7109375" style="1" bestFit="1" customWidth="1"/>
    <col min="8697" max="8948" width="9.140625" style="1"/>
    <col min="8949" max="8949" width="34.28515625" style="1" customWidth="1"/>
    <col min="8950" max="8950" width="11.85546875" style="1" customWidth="1"/>
    <col min="8951" max="8951" width="10.140625" style="1" bestFit="1" customWidth="1"/>
    <col min="8952" max="8952" width="11.7109375" style="1" bestFit="1" customWidth="1"/>
    <col min="8953" max="9204" width="9.140625" style="1"/>
    <col min="9205" max="9205" width="34.28515625" style="1" customWidth="1"/>
    <col min="9206" max="9206" width="11.85546875" style="1" customWidth="1"/>
    <col min="9207" max="9207" width="10.140625" style="1" bestFit="1" customWidth="1"/>
    <col min="9208" max="9208" width="11.7109375" style="1" bestFit="1" customWidth="1"/>
    <col min="9209" max="9460" width="9.140625" style="1"/>
    <col min="9461" max="9461" width="34.28515625" style="1" customWidth="1"/>
    <col min="9462" max="9462" width="11.85546875" style="1" customWidth="1"/>
    <col min="9463" max="9463" width="10.140625" style="1" bestFit="1" customWidth="1"/>
    <col min="9464" max="9464" width="11.7109375" style="1" bestFit="1" customWidth="1"/>
    <col min="9465" max="9716" width="9.140625" style="1"/>
    <col min="9717" max="9717" width="34.28515625" style="1" customWidth="1"/>
    <col min="9718" max="9718" width="11.85546875" style="1" customWidth="1"/>
    <col min="9719" max="9719" width="10.140625" style="1" bestFit="1" customWidth="1"/>
    <col min="9720" max="9720" width="11.7109375" style="1" bestFit="1" customWidth="1"/>
    <col min="9721" max="9972" width="9.140625" style="1"/>
    <col min="9973" max="9973" width="34.28515625" style="1" customWidth="1"/>
    <col min="9974" max="9974" width="11.85546875" style="1" customWidth="1"/>
    <col min="9975" max="9975" width="10.140625" style="1" bestFit="1" customWidth="1"/>
    <col min="9976" max="9976" width="11.7109375" style="1" bestFit="1" customWidth="1"/>
    <col min="9977" max="10228" width="9.140625" style="1"/>
    <col min="10229" max="10229" width="34.28515625" style="1" customWidth="1"/>
    <col min="10230" max="10230" width="11.85546875" style="1" customWidth="1"/>
    <col min="10231" max="10231" width="10.140625" style="1" bestFit="1" customWidth="1"/>
    <col min="10232" max="10232" width="11.7109375" style="1" bestFit="1" customWidth="1"/>
    <col min="10233" max="10484" width="9.140625" style="1"/>
    <col min="10485" max="10485" width="34.28515625" style="1" customWidth="1"/>
    <col min="10486" max="10486" width="11.85546875" style="1" customWidth="1"/>
    <col min="10487" max="10487" width="10.140625" style="1" bestFit="1" customWidth="1"/>
    <col min="10488" max="10488" width="11.7109375" style="1" bestFit="1" customWidth="1"/>
    <col min="10489" max="10740" width="9.140625" style="1"/>
    <col min="10741" max="10741" width="34.28515625" style="1" customWidth="1"/>
    <col min="10742" max="10742" width="11.85546875" style="1" customWidth="1"/>
    <col min="10743" max="10743" width="10.140625" style="1" bestFit="1" customWidth="1"/>
    <col min="10744" max="10744" width="11.7109375" style="1" bestFit="1" customWidth="1"/>
    <col min="10745" max="10996" width="9.140625" style="1"/>
    <col min="10997" max="10997" width="34.28515625" style="1" customWidth="1"/>
    <col min="10998" max="10998" width="11.85546875" style="1" customWidth="1"/>
    <col min="10999" max="10999" width="10.140625" style="1" bestFit="1" customWidth="1"/>
    <col min="11000" max="11000" width="11.7109375" style="1" bestFit="1" customWidth="1"/>
    <col min="11001" max="11252" width="9.140625" style="1"/>
    <col min="11253" max="11253" width="34.28515625" style="1" customWidth="1"/>
    <col min="11254" max="11254" width="11.85546875" style="1" customWidth="1"/>
    <col min="11255" max="11255" width="10.140625" style="1" bestFit="1" customWidth="1"/>
    <col min="11256" max="11256" width="11.7109375" style="1" bestFit="1" customWidth="1"/>
    <col min="11257" max="11508" width="9.140625" style="1"/>
    <col min="11509" max="11509" width="34.28515625" style="1" customWidth="1"/>
    <col min="11510" max="11510" width="11.85546875" style="1" customWidth="1"/>
    <col min="11511" max="11511" width="10.140625" style="1" bestFit="1" customWidth="1"/>
    <col min="11512" max="11512" width="11.7109375" style="1" bestFit="1" customWidth="1"/>
    <col min="11513" max="11764" width="9.140625" style="1"/>
    <col min="11765" max="11765" width="34.28515625" style="1" customWidth="1"/>
    <col min="11766" max="11766" width="11.85546875" style="1" customWidth="1"/>
    <col min="11767" max="11767" width="10.140625" style="1" bestFit="1" customWidth="1"/>
    <col min="11768" max="11768" width="11.7109375" style="1" bestFit="1" customWidth="1"/>
    <col min="11769" max="12020" width="9.140625" style="1"/>
    <col min="12021" max="12021" width="34.28515625" style="1" customWidth="1"/>
    <col min="12022" max="12022" width="11.85546875" style="1" customWidth="1"/>
    <col min="12023" max="12023" width="10.140625" style="1" bestFit="1" customWidth="1"/>
    <col min="12024" max="12024" width="11.7109375" style="1" bestFit="1" customWidth="1"/>
    <col min="12025" max="12276" width="9.140625" style="1"/>
    <col min="12277" max="12277" width="34.28515625" style="1" customWidth="1"/>
    <col min="12278" max="12278" width="11.85546875" style="1" customWidth="1"/>
    <col min="12279" max="12279" width="10.140625" style="1" bestFit="1" customWidth="1"/>
    <col min="12280" max="12280" width="11.7109375" style="1" bestFit="1" customWidth="1"/>
    <col min="12281" max="12532" width="9.140625" style="1"/>
    <col min="12533" max="12533" width="34.28515625" style="1" customWidth="1"/>
    <col min="12534" max="12534" width="11.85546875" style="1" customWidth="1"/>
    <col min="12535" max="12535" width="10.140625" style="1" bestFit="1" customWidth="1"/>
    <col min="12536" max="12536" width="11.7109375" style="1" bestFit="1" customWidth="1"/>
    <col min="12537" max="12788" width="9.140625" style="1"/>
    <col min="12789" max="12789" width="34.28515625" style="1" customWidth="1"/>
    <col min="12790" max="12790" width="11.85546875" style="1" customWidth="1"/>
    <col min="12791" max="12791" width="10.140625" style="1" bestFit="1" customWidth="1"/>
    <col min="12792" max="12792" width="11.7109375" style="1" bestFit="1" customWidth="1"/>
    <col min="12793" max="13044" width="9.140625" style="1"/>
    <col min="13045" max="13045" width="34.28515625" style="1" customWidth="1"/>
    <col min="13046" max="13046" width="11.85546875" style="1" customWidth="1"/>
    <col min="13047" max="13047" width="10.140625" style="1" bestFit="1" customWidth="1"/>
    <col min="13048" max="13048" width="11.7109375" style="1" bestFit="1" customWidth="1"/>
    <col min="13049" max="13300" width="9.140625" style="1"/>
    <col min="13301" max="13301" width="34.28515625" style="1" customWidth="1"/>
    <col min="13302" max="13302" width="11.85546875" style="1" customWidth="1"/>
    <col min="13303" max="13303" width="10.140625" style="1" bestFit="1" customWidth="1"/>
    <col min="13304" max="13304" width="11.7109375" style="1" bestFit="1" customWidth="1"/>
    <col min="13305" max="13556" width="9.140625" style="1"/>
    <col min="13557" max="13557" width="34.28515625" style="1" customWidth="1"/>
    <col min="13558" max="13558" width="11.85546875" style="1" customWidth="1"/>
    <col min="13559" max="13559" width="10.140625" style="1" bestFit="1" customWidth="1"/>
    <col min="13560" max="13560" width="11.7109375" style="1" bestFit="1" customWidth="1"/>
    <col min="13561" max="13812" width="9.140625" style="1"/>
    <col min="13813" max="13813" width="34.28515625" style="1" customWidth="1"/>
    <col min="13814" max="13814" width="11.85546875" style="1" customWidth="1"/>
    <col min="13815" max="13815" width="10.140625" style="1" bestFit="1" customWidth="1"/>
    <col min="13816" max="13816" width="11.7109375" style="1" bestFit="1" customWidth="1"/>
    <col min="13817" max="14068" width="9.140625" style="1"/>
    <col min="14069" max="14069" width="34.28515625" style="1" customWidth="1"/>
    <col min="14070" max="14070" width="11.85546875" style="1" customWidth="1"/>
    <col min="14071" max="14071" width="10.140625" style="1" bestFit="1" customWidth="1"/>
    <col min="14072" max="14072" width="11.7109375" style="1" bestFit="1" customWidth="1"/>
    <col min="14073" max="14324" width="9.140625" style="1"/>
    <col min="14325" max="14325" width="34.28515625" style="1" customWidth="1"/>
    <col min="14326" max="14326" width="11.85546875" style="1" customWidth="1"/>
    <col min="14327" max="14327" width="10.140625" style="1" bestFit="1" customWidth="1"/>
    <col min="14328" max="14328" width="11.7109375" style="1" bestFit="1" customWidth="1"/>
    <col min="14329" max="14580" width="9.140625" style="1"/>
    <col min="14581" max="14581" width="34.28515625" style="1" customWidth="1"/>
    <col min="14582" max="14582" width="11.85546875" style="1" customWidth="1"/>
    <col min="14583" max="14583" width="10.140625" style="1" bestFit="1" customWidth="1"/>
    <col min="14584" max="14584" width="11.7109375" style="1" bestFit="1" customWidth="1"/>
    <col min="14585" max="14836" width="9.140625" style="1"/>
    <col min="14837" max="14837" width="34.28515625" style="1" customWidth="1"/>
    <col min="14838" max="14838" width="11.85546875" style="1" customWidth="1"/>
    <col min="14839" max="14839" width="10.140625" style="1" bestFit="1" customWidth="1"/>
    <col min="14840" max="14840" width="11.7109375" style="1" bestFit="1" customWidth="1"/>
    <col min="14841" max="15092" width="9.140625" style="1"/>
    <col min="15093" max="15093" width="34.28515625" style="1" customWidth="1"/>
    <col min="15094" max="15094" width="11.85546875" style="1" customWidth="1"/>
    <col min="15095" max="15095" width="10.140625" style="1" bestFit="1" customWidth="1"/>
    <col min="15096" max="15096" width="11.7109375" style="1" bestFit="1" customWidth="1"/>
    <col min="15097" max="15348" width="9.140625" style="1"/>
    <col min="15349" max="15349" width="34.28515625" style="1" customWidth="1"/>
    <col min="15350" max="15350" width="11.85546875" style="1" customWidth="1"/>
    <col min="15351" max="15351" width="10.140625" style="1" bestFit="1" customWidth="1"/>
    <col min="15352" max="15352" width="11.7109375" style="1" bestFit="1" customWidth="1"/>
    <col min="15353" max="15604" width="9.140625" style="1"/>
    <col min="15605" max="15605" width="34.28515625" style="1" customWidth="1"/>
    <col min="15606" max="15606" width="11.85546875" style="1" customWidth="1"/>
    <col min="15607" max="15607" width="10.140625" style="1" bestFit="1" customWidth="1"/>
    <col min="15608" max="15608" width="11.7109375" style="1" bestFit="1" customWidth="1"/>
    <col min="15609" max="15860" width="9.140625" style="1"/>
    <col min="15861" max="15861" width="34.28515625" style="1" customWidth="1"/>
    <col min="15862" max="15862" width="11.85546875" style="1" customWidth="1"/>
    <col min="15863" max="15863" width="10.140625" style="1" bestFit="1" customWidth="1"/>
    <col min="15864" max="15864" width="11.7109375" style="1" bestFit="1" customWidth="1"/>
    <col min="15865" max="16116" width="9.140625" style="1"/>
    <col min="16117" max="16117" width="34.28515625" style="1" customWidth="1"/>
    <col min="16118" max="16118" width="11.85546875" style="1" customWidth="1"/>
    <col min="16119" max="16119" width="10.140625" style="1" bestFit="1" customWidth="1"/>
    <col min="16120" max="16120" width="11.7109375" style="1" bestFit="1" customWidth="1"/>
    <col min="16121" max="16384" width="9.140625" style="1"/>
  </cols>
  <sheetData>
    <row r="1" spans="1:11" ht="18.75" x14ac:dyDescent="0.3">
      <c r="A1" s="20" t="s">
        <v>32</v>
      </c>
      <c r="H1" s="33"/>
    </row>
    <row r="2" spans="1:11" ht="15.75" thickBot="1" x14ac:dyDescent="0.3">
      <c r="A2" s="54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21" customFormat="1" x14ac:dyDescent="0.25">
      <c r="A3" s="22"/>
      <c r="B3" s="56" t="s">
        <v>3</v>
      </c>
      <c r="C3" s="56"/>
      <c r="D3" s="56" t="s">
        <v>4</v>
      </c>
      <c r="E3" s="56"/>
      <c r="F3" s="56" t="s">
        <v>5</v>
      </c>
      <c r="G3" s="56"/>
      <c r="H3" s="56" t="s">
        <v>6</v>
      </c>
      <c r="I3" s="56"/>
      <c r="J3" s="56" t="s">
        <v>14</v>
      </c>
      <c r="K3" s="57"/>
    </row>
    <row r="4" spans="1:11" s="45" customFormat="1" x14ac:dyDescent="0.25">
      <c r="A4" s="41" t="s">
        <v>0</v>
      </c>
      <c r="B4" s="42" t="s">
        <v>9</v>
      </c>
      <c r="C4" s="42" t="s">
        <v>2</v>
      </c>
      <c r="D4" s="42" t="s">
        <v>9</v>
      </c>
      <c r="E4" s="42" t="s">
        <v>2</v>
      </c>
      <c r="F4" s="42" t="s">
        <v>9</v>
      </c>
      <c r="G4" s="42" t="s">
        <v>2</v>
      </c>
      <c r="H4" s="42" t="s">
        <v>9</v>
      </c>
      <c r="I4" s="42" t="s">
        <v>2</v>
      </c>
      <c r="J4" s="42" t="s">
        <v>9</v>
      </c>
      <c r="K4" s="43" t="s">
        <v>2</v>
      </c>
    </row>
    <row r="5" spans="1:11" s="33" customFormat="1" x14ac:dyDescent="0.25">
      <c r="A5" s="5" t="s">
        <v>11</v>
      </c>
      <c r="B5" s="34">
        <v>488</v>
      </c>
      <c r="C5" s="4">
        <v>327692</v>
      </c>
      <c r="D5" s="34">
        <v>424</v>
      </c>
      <c r="E5" s="4">
        <v>284716</v>
      </c>
      <c r="F5" s="34">
        <v>341</v>
      </c>
      <c r="G5" s="4">
        <v>228981.5</v>
      </c>
      <c r="H5" s="34">
        <v>140</v>
      </c>
      <c r="I5" s="4">
        <v>94010</v>
      </c>
      <c r="J5" s="40">
        <v>1393</v>
      </c>
      <c r="K5" s="6">
        <v>935399.5</v>
      </c>
    </row>
    <row r="6" spans="1:11" s="33" customFormat="1" x14ac:dyDescent="0.25">
      <c r="A6" s="5" t="s">
        <v>10</v>
      </c>
      <c r="B6" s="34">
        <v>487</v>
      </c>
      <c r="C6" s="4">
        <v>327020.5</v>
      </c>
      <c r="D6" s="34">
        <v>424</v>
      </c>
      <c r="E6" s="4">
        <v>284716</v>
      </c>
      <c r="F6" s="34">
        <v>341</v>
      </c>
      <c r="G6" s="4">
        <v>228981.5</v>
      </c>
      <c r="H6" s="34">
        <v>140</v>
      </c>
      <c r="I6" s="4">
        <v>94010</v>
      </c>
      <c r="J6" s="40">
        <v>1392</v>
      </c>
      <c r="K6" s="6">
        <v>934728</v>
      </c>
    </row>
    <row r="7" spans="1:11" s="33" customFormat="1" x14ac:dyDescent="0.25">
      <c r="A7" s="5" t="s">
        <v>19</v>
      </c>
      <c r="B7" s="34">
        <v>0</v>
      </c>
      <c r="C7" s="4">
        <v>0</v>
      </c>
      <c r="D7" s="34">
        <v>0</v>
      </c>
      <c r="E7" s="4">
        <v>0</v>
      </c>
      <c r="F7" s="34">
        <v>0</v>
      </c>
      <c r="G7" s="4">
        <v>0</v>
      </c>
      <c r="H7" s="34">
        <v>0</v>
      </c>
      <c r="I7" s="4">
        <v>0</v>
      </c>
      <c r="J7" s="40">
        <v>0</v>
      </c>
      <c r="K7" s="6">
        <v>0</v>
      </c>
    </row>
    <row r="8" spans="1:11" s="33" customFormat="1" x14ac:dyDescent="0.25">
      <c r="A8" s="5" t="s">
        <v>20</v>
      </c>
      <c r="B8" s="34">
        <v>0</v>
      </c>
      <c r="C8" s="4">
        <v>0</v>
      </c>
      <c r="D8" s="34">
        <v>0</v>
      </c>
      <c r="E8" s="4">
        <v>0</v>
      </c>
      <c r="F8" s="34">
        <v>0</v>
      </c>
      <c r="G8" s="4">
        <v>0</v>
      </c>
      <c r="H8" s="34">
        <v>0</v>
      </c>
      <c r="I8" s="4">
        <v>0</v>
      </c>
      <c r="J8" s="40">
        <v>0</v>
      </c>
      <c r="K8" s="6">
        <v>0</v>
      </c>
    </row>
    <row r="9" spans="1:11" s="33" customFormat="1" x14ac:dyDescent="0.25">
      <c r="A9" s="26" t="s">
        <v>21</v>
      </c>
      <c r="B9" s="34">
        <v>0</v>
      </c>
      <c r="C9" s="4">
        <v>0</v>
      </c>
      <c r="D9" s="34">
        <v>0</v>
      </c>
      <c r="E9" s="4">
        <v>0</v>
      </c>
      <c r="F9" s="34">
        <v>0</v>
      </c>
      <c r="G9" s="4">
        <v>0</v>
      </c>
      <c r="H9" s="34">
        <v>0</v>
      </c>
      <c r="I9" s="4">
        <v>0</v>
      </c>
      <c r="J9" s="40">
        <v>0</v>
      </c>
      <c r="K9" s="6">
        <v>0</v>
      </c>
    </row>
    <row r="10" spans="1:11" s="33" customFormat="1" x14ac:dyDescent="0.25">
      <c r="A10" s="26" t="s">
        <v>22</v>
      </c>
      <c r="B10" s="34">
        <v>0</v>
      </c>
      <c r="C10" s="4">
        <v>0</v>
      </c>
      <c r="D10" s="34">
        <v>0</v>
      </c>
      <c r="E10" s="4">
        <v>0</v>
      </c>
      <c r="F10" s="34">
        <v>0</v>
      </c>
      <c r="G10" s="4">
        <v>0</v>
      </c>
      <c r="H10" s="34">
        <v>0</v>
      </c>
      <c r="I10" s="4">
        <v>0</v>
      </c>
      <c r="J10" s="40">
        <v>0</v>
      </c>
      <c r="K10" s="6">
        <v>0</v>
      </c>
    </row>
    <row r="11" spans="1:11" s="33" customFormat="1" x14ac:dyDescent="0.25">
      <c r="A11" s="26" t="s">
        <v>56</v>
      </c>
      <c r="B11" s="34">
        <v>2</v>
      </c>
      <c r="C11" s="4">
        <v>1343</v>
      </c>
      <c r="D11" s="34">
        <v>2</v>
      </c>
      <c r="E11" s="4">
        <v>1343</v>
      </c>
      <c r="F11" s="34">
        <v>2</v>
      </c>
      <c r="G11" s="4">
        <v>1343</v>
      </c>
      <c r="H11" s="34">
        <v>1</v>
      </c>
      <c r="I11" s="4">
        <v>671.5</v>
      </c>
      <c r="J11" s="40">
        <v>7</v>
      </c>
      <c r="K11" s="6">
        <v>4700.5</v>
      </c>
    </row>
    <row r="12" spans="1:11" s="33" customFormat="1" x14ac:dyDescent="0.25">
      <c r="A12" s="26" t="s">
        <v>23</v>
      </c>
      <c r="B12" s="34">
        <v>0</v>
      </c>
      <c r="C12" s="4">
        <v>0</v>
      </c>
      <c r="D12" s="34">
        <v>0</v>
      </c>
      <c r="E12" s="4">
        <v>0</v>
      </c>
      <c r="F12" s="34">
        <v>0</v>
      </c>
      <c r="G12" s="4">
        <v>0</v>
      </c>
      <c r="H12" s="34">
        <v>0</v>
      </c>
      <c r="I12" s="4">
        <v>0</v>
      </c>
      <c r="J12" s="40">
        <v>0</v>
      </c>
      <c r="K12" s="6">
        <v>0</v>
      </c>
    </row>
    <row r="13" spans="1:11" s="33" customFormat="1" x14ac:dyDescent="0.25">
      <c r="A13" s="26" t="s">
        <v>24</v>
      </c>
      <c r="B13" s="34">
        <v>97</v>
      </c>
      <c r="C13" s="4">
        <v>65135.5</v>
      </c>
      <c r="D13" s="34">
        <v>85</v>
      </c>
      <c r="E13" s="4">
        <v>57077.5</v>
      </c>
      <c r="F13" s="34">
        <v>67</v>
      </c>
      <c r="G13" s="4">
        <v>44990.5</v>
      </c>
      <c r="H13" s="34">
        <v>28</v>
      </c>
      <c r="I13" s="4">
        <v>18802</v>
      </c>
      <c r="J13" s="40">
        <v>277</v>
      </c>
      <c r="K13" s="6">
        <v>186005.5</v>
      </c>
    </row>
    <row r="14" spans="1:11" s="33" customFormat="1" x14ac:dyDescent="0.25">
      <c r="A14" s="26" t="s">
        <v>55</v>
      </c>
      <c r="B14" s="34">
        <v>0</v>
      </c>
      <c r="C14" s="4">
        <v>0</v>
      </c>
      <c r="D14" s="34">
        <v>0</v>
      </c>
      <c r="E14" s="4">
        <v>0</v>
      </c>
      <c r="F14" s="34">
        <v>0</v>
      </c>
      <c r="G14" s="4">
        <v>0</v>
      </c>
      <c r="H14" s="34">
        <v>0</v>
      </c>
      <c r="I14" s="4">
        <v>0</v>
      </c>
      <c r="J14" s="40">
        <v>0</v>
      </c>
      <c r="K14" s="6">
        <v>0</v>
      </c>
    </row>
    <row r="15" spans="1:11" s="33" customFormat="1" x14ac:dyDescent="0.25">
      <c r="A15" s="26" t="s">
        <v>1</v>
      </c>
      <c r="B15" s="34">
        <v>127</v>
      </c>
      <c r="C15" s="4">
        <v>85280.5</v>
      </c>
      <c r="D15" s="34">
        <v>110</v>
      </c>
      <c r="E15" s="4">
        <v>73865</v>
      </c>
      <c r="F15" s="34">
        <v>88</v>
      </c>
      <c r="G15" s="4">
        <v>59092</v>
      </c>
      <c r="H15" s="34">
        <v>37</v>
      </c>
      <c r="I15" s="4">
        <v>24845.5</v>
      </c>
      <c r="J15" s="40">
        <v>362</v>
      </c>
      <c r="K15" s="6">
        <v>243083</v>
      </c>
    </row>
    <row r="16" spans="1:11" s="33" customFormat="1" x14ac:dyDescent="0.25">
      <c r="A16" s="26" t="s">
        <v>25</v>
      </c>
      <c r="B16" s="34">
        <v>0</v>
      </c>
      <c r="C16" s="4">
        <v>0</v>
      </c>
      <c r="D16" s="34">
        <v>0</v>
      </c>
      <c r="E16" s="4">
        <v>0</v>
      </c>
      <c r="F16" s="34">
        <v>0</v>
      </c>
      <c r="G16" s="4">
        <v>0</v>
      </c>
      <c r="H16" s="34">
        <v>0</v>
      </c>
      <c r="I16" s="4">
        <v>0</v>
      </c>
      <c r="J16" s="40">
        <v>0</v>
      </c>
      <c r="K16" s="6">
        <v>0</v>
      </c>
    </row>
    <row r="17" spans="1:11" s="33" customFormat="1" x14ac:dyDescent="0.25">
      <c r="A17" s="26" t="s">
        <v>26</v>
      </c>
      <c r="B17" s="34">
        <v>13</v>
      </c>
      <c r="C17" s="4">
        <v>8729.5</v>
      </c>
      <c r="D17" s="34">
        <v>11</v>
      </c>
      <c r="E17" s="4">
        <v>7386.5</v>
      </c>
      <c r="F17" s="34">
        <v>10</v>
      </c>
      <c r="G17" s="4">
        <v>6715</v>
      </c>
      <c r="H17" s="34">
        <v>4</v>
      </c>
      <c r="I17" s="4">
        <v>2686</v>
      </c>
      <c r="J17" s="40">
        <v>38</v>
      </c>
      <c r="K17" s="6">
        <v>25517</v>
      </c>
    </row>
    <row r="18" spans="1:11" s="33" customFormat="1" x14ac:dyDescent="0.25">
      <c r="A18" s="26" t="s">
        <v>27</v>
      </c>
      <c r="B18" s="34">
        <v>25</v>
      </c>
      <c r="C18" s="4">
        <v>16787.5</v>
      </c>
      <c r="D18" s="34">
        <v>22</v>
      </c>
      <c r="E18" s="4">
        <v>14773</v>
      </c>
      <c r="F18" s="34">
        <v>17</v>
      </c>
      <c r="G18" s="4">
        <v>11415.5</v>
      </c>
      <c r="H18" s="34">
        <v>7</v>
      </c>
      <c r="I18" s="4">
        <v>4700.5</v>
      </c>
      <c r="J18" s="40">
        <v>71</v>
      </c>
      <c r="K18" s="6">
        <v>47676.5</v>
      </c>
    </row>
    <row r="19" spans="1:11" s="33" customFormat="1" x14ac:dyDescent="0.25">
      <c r="A19" s="26" t="s">
        <v>12</v>
      </c>
      <c r="B19" s="34">
        <v>223</v>
      </c>
      <c r="C19" s="4">
        <v>149744.5</v>
      </c>
      <c r="D19" s="34">
        <v>195</v>
      </c>
      <c r="E19" s="4">
        <v>130942.5</v>
      </c>
      <c r="F19" s="34">
        <v>156</v>
      </c>
      <c r="G19" s="4">
        <v>104754</v>
      </c>
      <c r="H19" s="34">
        <v>64</v>
      </c>
      <c r="I19" s="4">
        <v>42976</v>
      </c>
      <c r="J19" s="40">
        <v>638</v>
      </c>
      <c r="K19" s="6">
        <v>428417</v>
      </c>
    </row>
    <row r="20" spans="1:11" s="33" customFormat="1" ht="15.75" thickBot="1" x14ac:dyDescent="0.3">
      <c r="A20" s="7" t="s">
        <v>13</v>
      </c>
      <c r="B20" s="29">
        <v>1462</v>
      </c>
      <c r="C20" s="30">
        <v>981733</v>
      </c>
      <c r="D20" s="29">
        <v>1273</v>
      </c>
      <c r="E20" s="30">
        <v>854819.5</v>
      </c>
      <c r="F20" s="29">
        <v>1022</v>
      </c>
      <c r="G20" s="30">
        <v>686273</v>
      </c>
      <c r="H20" s="29">
        <v>421</v>
      </c>
      <c r="I20" s="30">
        <v>282701.5</v>
      </c>
      <c r="J20" s="36">
        <v>4178</v>
      </c>
      <c r="K20" s="38">
        <v>2805527</v>
      </c>
    </row>
  </sheetData>
  <mergeCells count="6">
    <mergeCell ref="J3:K3"/>
    <mergeCell ref="A2:K2"/>
    <mergeCell ref="D3:E3"/>
    <mergeCell ref="F3:G3"/>
    <mergeCell ref="H3:I3"/>
    <mergeCell ref="B3:C3"/>
  </mergeCells>
  <pageMargins left="3.937007874015748E-2" right="3.937007874015748E-2" top="0" bottom="0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30</vt:i4>
      </vt:variant>
    </vt:vector>
  </HeadingPairs>
  <TitlesOfParts>
    <vt:vector size="30" baseType="lpstr">
      <vt:lpstr>ГБ</vt:lpstr>
      <vt:lpstr>КОКБ</vt:lpstr>
      <vt:lpstr>ОБ КО №1</vt:lpstr>
      <vt:lpstr>ОБ КО №2</vt:lpstr>
      <vt:lpstr>Уз. на ст. Шарья</vt:lpstr>
      <vt:lpstr>Уз. на ст.  Буй</vt:lpstr>
      <vt:lpstr>Буйская ЦРБ</vt:lpstr>
      <vt:lpstr>Шарьинская ОБ</vt:lpstr>
      <vt:lpstr>Волгореченская ГБ</vt:lpstr>
      <vt:lpstr>Нерехтская ЦРБ</vt:lpstr>
      <vt:lpstr>Галичская ОБ</vt:lpstr>
      <vt:lpstr>Мантуровская ОБ</vt:lpstr>
      <vt:lpstr>Нейская РБ</vt:lpstr>
      <vt:lpstr>КОДБ</vt:lpstr>
      <vt:lpstr>Красносельская РБ</vt:lpstr>
      <vt:lpstr>Судиславская РБ</vt:lpstr>
      <vt:lpstr>Чухломская ЦРБ</vt:lpstr>
      <vt:lpstr>Солигаличская РБ</vt:lpstr>
      <vt:lpstr>Антроповская ЦРБ</vt:lpstr>
      <vt:lpstr>Парфеньевская РБ</vt:lpstr>
      <vt:lpstr>Сусанинская РБ</vt:lpstr>
      <vt:lpstr>Островская РБ</vt:lpstr>
      <vt:lpstr>Кадыйская РБ</vt:lpstr>
      <vt:lpstr>Макарьевская РБ</vt:lpstr>
      <vt:lpstr>Кологривская РБ</vt:lpstr>
      <vt:lpstr>Вохмская РБ</vt:lpstr>
      <vt:lpstr>Медекс</vt:lpstr>
      <vt:lpstr>Нефросовет</vt:lpstr>
      <vt:lpstr>МЦ Здоровье</vt:lpstr>
      <vt:lpstr>Поликлиника №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Смирнова Ксения Викторовна</dc:creator>
  <cp:lastModifiedBy>Смирнова Ксения Викторовна</cp:lastModifiedBy>
  <cp:lastPrinted>2017-02-27T07:03:03Z</cp:lastPrinted>
  <dcterms:created xsi:type="dcterms:W3CDTF">2015-10-23T07:36:47Z</dcterms:created>
  <dcterms:modified xsi:type="dcterms:W3CDTF">2021-12-28T13:34:44Z</dcterms:modified>
</cp:coreProperties>
</file>